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or\OneDrive\Documentos\Municipio de Zamora Michoacán\Cuentas Públicas\Cuenta Anual 2022\Estados Financieros Consolidados\"/>
    </mc:Choice>
  </mc:AlternateContent>
  <bookViews>
    <workbookView xWindow="-120" yWindow="-120" windowWidth="20640" windowHeight="11760"/>
  </bookViews>
  <sheets>
    <sheet name="EA" sheetId="1" r:id="rId1"/>
  </sheets>
  <definedNames>
    <definedName name="_ftn1" localSheetId="0">EA!#REF!</definedName>
    <definedName name="_ftnref1" localSheetId="0">EA!$B$15</definedName>
    <definedName name="_xlnm.Print_Area" localSheetId="0">EA!$A$1:$I$79</definedName>
    <definedName name="_xlnm.Print_Titles" localSheetId="0">EA!$1:$6</definedName>
  </definedNames>
  <calcPr calcId="162913"/>
</workbook>
</file>

<file path=xl/calcChain.xml><?xml version="1.0" encoding="utf-8"?>
<calcChain xmlns="http://schemas.openxmlformats.org/spreadsheetml/2006/main">
  <c r="F65" i="1" l="1"/>
  <c r="F58" i="1"/>
  <c r="F52" i="1"/>
  <c r="F48" i="1"/>
  <c r="F38" i="1"/>
  <c r="F34" i="1"/>
  <c r="F68" i="1" s="1"/>
  <c r="F23" i="1"/>
  <c r="F19" i="1"/>
  <c r="F10" i="1"/>
  <c r="F30" i="1" s="1"/>
  <c r="F70" i="1" s="1"/>
  <c r="D65" i="1"/>
  <c r="D58" i="1"/>
  <c r="D52" i="1"/>
  <c r="D48" i="1"/>
  <c r="D38" i="1"/>
  <c r="D68" i="1" s="1"/>
  <c r="D34" i="1"/>
  <c r="D23" i="1"/>
  <c r="D19" i="1"/>
  <c r="D10" i="1"/>
  <c r="D30" i="1" s="1"/>
  <c r="D70" i="1" l="1"/>
  <c r="G66" i="1"/>
  <c r="G64" i="1"/>
  <c r="G63" i="1"/>
  <c r="G62" i="1"/>
  <c r="G61" i="1"/>
  <c r="G60" i="1"/>
  <c r="G59" i="1"/>
  <c r="G57" i="1"/>
  <c r="G56" i="1"/>
  <c r="G55" i="1"/>
  <c r="G54" i="1"/>
  <c r="G53" i="1"/>
  <c r="G51" i="1"/>
  <c r="G50" i="1"/>
  <c r="G49" i="1"/>
  <c r="G47" i="1"/>
  <c r="G46" i="1"/>
  <c r="G45" i="1"/>
  <c r="G44" i="1"/>
  <c r="G43" i="1"/>
  <c r="G42" i="1"/>
  <c r="G41" i="1"/>
  <c r="G40" i="1"/>
  <c r="G39" i="1"/>
  <c r="G37" i="1"/>
  <c r="G36" i="1"/>
  <c r="G35" i="1"/>
  <c r="G26" i="1"/>
  <c r="G11" i="1"/>
  <c r="I11" i="1" s="1"/>
  <c r="G18" i="1"/>
  <c r="G17" i="1"/>
  <c r="G16" i="1"/>
  <c r="G15" i="1"/>
  <c r="G14" i="1"/>
  <c r="G13" i="1"/>
  <c r="G12" i="1"/>
  <c r="G20" i="1"/>
  <c r="G28" i="1"/>
  <c r="G27" i="1"/>
  <c r="G25" i="1"/>
  <c r="G24" i="1"/>
  <c r="G21" i="1"/>
  <c r="H68" i="1" l="1"/>
  <c r="I66" i="1"/>
  <c r="I65" i="1" s="1"/>
  <c r="E65" i="1"/>
  <c r="C65" i="1"/>
  <c r="G65" i="1" s="1"/>
  <c r="I64" i="1"/>
  <c r="I63" i="1"/>
  <c r="I62" i="1"/>
  <c r="I61" i="1"/>
  <c r="I60" i="1"/>
  <c r="I59" i="1"/>
  <c r="E58" i="1"/>
  <c r="C58" i="1"/>
  <c r="G58" i="1" s="1"/>
  <c r="I57" i="1"/>
  <c r="I56" i="1"/>
  <c r="I55" i="1"/>
  <c r="I54" i="1"/>
  <c r="I53" i="1"/>
  <c r="E52" i="1"/>
  <c r="C52" i="1"/>
  <c r="G52" i="1" s="1"/>
  <c r="I51" i="1"/>
  <c r="I50" i="1"/>
  <c r="I49" i="1"/>
  <c r="E48" i="1"/>
  <c r="G48" i="1" s="1"/>
  <c r="C48" i="1"/>
  <c r="I47" i="1"/>
  <c r="I46" i="1"/>
  <c r="I45" i="1"/>
  <c r="I44" i="1"/>
  <c r="I43" i="1"/>
  <c r="I42" i="1"/>
  <c r="I41" i="1"/>
  <c r="I40" i="1"/>
  <c r="I39" i="1"/>
  <c r="E38" i="1"/>
  <c r="C38" i="1"/>
  <c r="G38" i="1" s="1"/>
  <c r="I37" i="1"/>
  <c r="I36" i="1"/>
  <c r="I35" i="1"/>
  <c r="E34" i="1"/>
  <c r="C34" i="1"/>
  <c r="I28" i="1"/>
  <c r="I27" i="1"/>
  <c r="I26" i="1"/>
  <c r="I25" i="1"/>
  <c r="I24" i="1"/>
  <c r="E23" i="1"/>
  <c r="C23" i="1"/>
  <c r="H30" i="1"/>
  <c r="I20" i="1"/>
  <c r="E19" i="1"/>
  <c r="I18" i="1"/>
  <c r="I17" i="1"/>
  <c r="I16" i="1"/>
  <c r="I15" i="1"/>
  <c r="I14" i="1"/>
  <c r="I13" i="1"/>
  <c r="I12" i="1"/>
  <c r="E10" i="1"/>
  <c r="C10" i="1"/>
  <c r="G34" i="1" l="1"/>
  <c r="G23" i="1"/>
  <c r="I21" i="1"/>
  <c r="I19" i="1" s="1"/>
  <c r="I10" i="1"/>
  <c r="G19" i="1"/>
  <c r="G10" i="1"/>
  <c r="I58" i="1"/>
  <c r="I52" i="1" s="1"/>
  <c r="E30" i="1"/>
  <c r="E68" i="1"/>
  <c r="I23" i="1"/>
  <c r="H70" i="1"/>
  <c r="C30" i="1"/>
  <c r="C68" i="1"/>
  <c r="I38" i="1"/>
  <c r="I34" i="1"/>
  <c r="I48" i="1"/>
  <c r="G68" i="1" l="1"/>
  <c r="I68" i="1" s="1"/>
  <c r="G30" i="1"/>
  <c r="I30" i="1" s="1"/>
  <c r="E70" i="1"/>
  <c r="C70" i="1"/>
  <c r="I70" i="1" l="1"/>
  <c r="G70" i="1"/>
</calcChain>
</file>

<file path=xl/sharedStrings.xml><?xml version="1.0" encoding="utf-8"?>
<sst xmlns="http://schemas.openxmlformats.org/spreadsheetml/2006/main" count="69" uniqueCount="68">
  <si>
    <t>SUMATORIA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</si>
  <si>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</si>
  <si>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</si>
  <si>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</si>
  <si>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</si>
  <si>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</si>
  <si>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</si>
  <si>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</si>
  <si>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</si>
  <si>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</si>
  <si>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</si>
  <si>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</si>
  <si>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</si>
  <si>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</si>
  <si>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</si>
  <si>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</si>
  <si>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</si>
  <si>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</si>
  <si>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</si>
  <si>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</si>
  <si>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</si>
  <si>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</si>
  <si>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</si>
  <si>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</si>
  <si>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</si>
  <si>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</si>
  <si>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</si>
  <si>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</si>
  <si>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</si>
  <si>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</si>
  <si>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</si>
  <si>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</si>
  <si>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</si>
  <si>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</si>
  <si>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</si>
  <si>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</si>
  <si>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</si>
  <si>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</si>
  <si>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</si>
  <si>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</si>
  <si>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</si>
  <si>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</si>
  <si>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</si>
  <si>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</si>
  <si>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</si>
  <si>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</si>
  <si>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</si>
  <si>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</si>
  <si>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</si>
  <si>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</si>
  <si>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</si>
  <si>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</si>
  <si>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</si>
  <si>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</si>
  <si>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</si>
  <si>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</si>
  <si>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verdad, declaramos que este reporte y sus notas son razonablemente correctos, y son responsabilidad del emisor.</t>
  </si>
  <si>
    <t>ESTADO DE ACTIVIDADES CONSOLIDADO</t>
  </si>
  <si>
    <t>ESTADO DE ACTIVIDADES</t>
  </si>
  <si>
    <t>MUNICIPIO DE ZAMORA MICHOACAN</t>
  </si>
  <si>
    <t xml:space="preserve">MUNICIPIO DE ZAMORA </t>
  </si>
  <si>
    <t xml:space="preserve">SAPAZ </t>
  </si>
  <si>
    <t xml:space="preserve">Convenios </t>
  </si>
  <si>
    <t xml:space="preserve">MTRO. CARLOS ALBERTO SOTO DELGADO          MTRA. MA. ISABEL AGUILERA VERDUZCO      L.C.P. MA. FERNARDA GARIBAY CARREON                         C.P. Y MF. JORGE MARTIN AGUILAR TERRAZAS
PRESIDENTE MUNICIPAL                                                                    SÍNDICA MUNICIPAL                                            TESORERO MUNICIPAL                                                           CONTRALOR  MUNICIPAL 
</t>
  </si>
  <si>
    <t>DEL 1 DE ENERO DE 2022 AL 31 DE DICIEMBRE DE 2022</t>
  </si>
  <si>
    <t>DEL 1 DE ENERO AL 31 DE DICIEMBRE DE 2022</t>
  </si>
  <si>
    <t>ELIMINACIÓN DE PARTIDAS EN CONSOLIDACION  2022</t>
  </si>
  <si>
    <t>ESTADO FINANCIERO EN CONSOLIDACIÓN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</si>
</sst>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3"/>
      <color rgb="FF002F36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/>
    <xf numFmtId="3" fontId="2" fillId="0" borderId="6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/>
    <xf numFmtId="4" fontId="8" fillId="0" borderId="0" xfId="0" applyNumberFormat="1" applyFont="1"/>
    <xf numFmtId="0" fontId="3" fillId="0" borderId="13" xfId="0" applyFont="1" applyBorder="1" applyAlignment="1">
      <alignment horizontal="justify" vertical="center" wrapText="1"/>
    </xf>
    <xf numFmtId="0" fontId="2" fillId="0" borderId="14" xfId="0" applyFont="1" applyBorder="1"/>
    <xf numFmtId="0" fontId="2" fillId="0" borderId="16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3" fontId="2" fillId="0" borderId="16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3" fontId="1" fillId="0" borderId="16" xfId="0" applyNumberFormat="1" applyFont="1" applyBorder="1"/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selection activeCell="E13" sqref="E13"/>
    </sheetView>
  </sheetViews>
  <sheetFormatPr baseColWidth="10" defaultRowHeight="12" x14ac:dyDescent="0.2"/>
  <cols>
    <col min="1" max="1" width="3" style="2" customWidth="1"/>
    <col min="2" max="2" width="68.7109375" style="2" bestFit="1" customWidth="1"/>
    <col min="3" max="4" width="12.7109375" style="13" customWidth="1"/>
    <col min="5" max="6" width="12.7109375" style="2" customWidth="1"/>
    <col min="7" max="8" width="14.7109375" style="2" customWidth="1"/>
    <col min="9" max="9" width="16.28515625" style="2" customWidth="1"/>
    <col min="10" max="256" width="11.42578125" style="2"/>
    <col min="257" max="257" width="3" style="2" customWidth="1"/>
    <col min="258" max="258" width="70.42578125" style="2" customWidth="1"/>
    <col min="259" max="262" width="12.7109375" style="2" customWidth="1"/>
    <col min="263" max="265" width="14.7109375" style="2" customWidth="1"/>
    <col min="266" max="512" width="11.42578125" style="2"/>
    <col min="513" max="513" width="3" style="2" customWidth="1"/>
    <col min="514" max="514" width="70.42578125" style="2" customWidth="1"/>
    <col min="515" max="518" width="12.7109375" style="2" customWidth="1"/>
    <col min="519" max="521" width="14.7109375" style="2" customWidth="1"/>
    <col min="522" max="768" width="11.42578125" style="2"/>
    <col min="769" max="769" width="3" style="2" customWidth="1"/>
    <col min="770" max="770" width="70.42578125" style="2" customWidth="1"/>
    <col min="771" max="774" width="12.7109375" style="2" customWidth="1"/>
    <col min="775" max="777" width="14.7109375" style="2" customWidth="1"/>
    <col min="778" max="1024" width="11.42578125" style="2"/>
    <col min="1025" max="1025" width="3" style="2" customWidth="1"/>
    <col min="1026" max="1026" width="70.42578125" style="2" customWidth="1"/>
    <col min="1027" max="1030" width="12.7109375" style="2" customWidth="1"/>
    <col min="1031" max="1033" width="14.7109375" style="2" customWidth="1"/>
    <col min="1034" max="1280" width="11.42578125" style="2"/>
    <col min="1281" max="1281" width="3" style="2" customWidth="1"/>
    <col min="1282" max="1282" width="70.42578125" style="2" customWidth="1"/>
    <col min="1283" max="1286" width="12.7109375" style="2" customWidth="1"/>
    <col min="1287" max="1289" width="14.7109375" style="2" customWidth="1"/>
    <col min="1290" max="1536" width="11.42578125" style="2"/>
    <col min="1537" max="1537" width="3" style="2" customWidth="1"/>
    <col min="1538" max="1538" width="70.42578125" style="2" customWidth="1"/>
    <col min="1539" max="1542" width="12.7109375" style="2" customWidth="1"/>
    <col min="1543" max="1545" width="14.7109375" style="2" customWidth="1"/>
    <col min="1546" max="1792" width="11.42578125" style="2"/>
    <col min="1793" max="1793" width="3" style="2" customWidth="1"/>
    <col min="1794" max="1794" width="70.42578125" style="2" customWidth="1"/>
    <col min="1795" max="1798" width="12.7109375" style="2" customWidth="1"/>
    <col min="1799" max="1801" width="14.7109375" style="2" customWidth="1"/>
    <col min="1802" max="2048" width="11.42578125" style="2"/>
    <col min="2049" max="2049" width="3" style="2" customWidth="1"/>
    <col min="2050" max="2050" width="70.42578125" style="2" customWidth="1"/>
    <col min="2051" max="2054" width="12.7109375" style="2" customWidth="1"/>
    <col min="2055" max="2057" width="14.7109375" style="2" customWidth="1"/>
    <col min="2058" max="2304" width="11.42578125" style="2"/>
    <col min="2305" max="2305" width="3" style="2" customWidth="1"/>
    <col min="2306" max="2306" width="70.42578125" style="2" customWidth="1"/>
    <col min="2307" max="2310" width="12.7109375" style="2" customWidth="1"/>
    <col min="2311" max="2313" width="14.7109375" style="2" customWidth="1"/>
    <col min="2314" max="2560" width="11.42578125" style="2"/>
    <col min="2561" max="2561" width="3" style="2" customWidth="1"/>
    <col min="2562" max="2562" width="70.42578125" style="2" customWidth="1"/>
    <col min="2563" max="2566" width="12.7109375" style="2" customWidth="1"/>
    <col min="2567" max="2569" width="14.7109375" style="2" customWidth="1"/>
    <col min="2570" max="2816" width="11.42578125" style="2"/>
    <col min="2817" max="2817" width="3" style="2" customWidth="1"/>
    <col min="2818" max="2818" width="70.42578125" style="2" customWidth="1"/>
    <col min="2819" max="2822" width="12.7109375" style="2" customWidth="1"/>
    <col min="2823" max="2825" width="14.7109375" style="2" customWidth="1"/>
    <col min="2826" max="3072" width="11.42578125" style="2"/>
    <col min="3073" max="3073" width="3" style="2" customWidth="1"/>
    <col min="3074" max="3074" width="70.42578125" style="2" customWidth="1"/>
    <col min="3075" max="3078" width="12.7109375" style="2" customWidth="1"/>
    <col min="3079" max="3081" width="14.7109375" style="2" customWidth="1"/>
    <col min="3082" max="3328" width="11.42578125" style="2"/>
    <col min="3329" max="3329" width="3" style="2" customWidth="1"/>
    <col min="3330" max="3330" width="70.42578125" style="2" customWidth="1"/>
    <col min="3331" max="3334" width="12.7109375" style="2" customWidth="1"/>
    <col min="3335" max="3337" width="14.7109375" style="2" customWidth="1"/>
    <col min="3338" max="3584" width="11.42578125" style="2"/>
    <col min="3585" max="3585" width="3" style="2" customWidth="1"/>
    <col min="3586" max="3586" width="70.42578125" style="2" customWidth="1"/>
    <col min="3587" max="3590" width="12.7109375" style="2" customWidth="1"/>
    <col min="3591" max="3593" width="14.7109375" style="2" customWidth="1"/>
    <col min="3594" max="3840" width="11.42578125" style="2"/>
    <col min="3841" max="3841" width="3" style="2" customWidth="1"/>
    <col min="3842" max="3842" width="70.42578125" style="2" customWidth="1"/>
    <col min="3843" max="3846" width="12.7109375" style="2" customWidth="1"/>
    <col min="3847" max="3849" width="14.7109375" style="2" customWidth="1"/>
    <col min="3850" max="4096" width="11.42578125" style="2"/>
    <col min="4097" max="4097" width="3" style="2" customWidth="1"/>
    <col min="4098" max="4098" width="70.42578125" style="2" customWidth="1"/>
    <col min="4099" max="4102" width="12.7109375" style="2" customWidth="1"/>
    <col min="4103" max="4105" width="14.7109375" style="2" customWidth="1"/>
    <col min="4106" max="4352" width="11.42578125" style="2"/>
    <col min="4353" max="4353" width="3" style="2" customWidth="1"/>
    <col min="4354" max="4354" width="70.42578125" style="2" customWidth="1"/>
    <col min="4355" max="4358" width="12.7109375" style="2" customWidth="1"/>
    <col min="4359" max="4361" width="14.7109375" style="2" customWidth="1"/>
    <col min="4362" max="4608" width="11.42578125" style="2"/>
    <col min="4609" max="4609" width="3" style="2" customWidth="1"/>
    <col min="4610" max="4610" width="70.42578125" style="2" customWidth="1"/>
    <col min="4611" max="4614" width="12.7109375" style="2" customWidth="1"/>
    <col min="4615" max="4617" width="14.7109375" style="2" customWidth="1"/>
    <col min="4618" max="4864" width="11.42578125" style="2"/>
    <col min="4865" max="4865" width="3" style="2" customWidth="1"/>
    <col min="4866" max="4866" width="70.42578125" style="2" customWidth="1"/>
    <col min="4867" max="4870" width="12.7109375" style="2" customWidth="1"/>
    <col min="4871" max="4873" width="14.7109375" style="2" customWidth="1"/>
    <col min="4874" max="5120" width="11.42578125" style="2"/>
    <col min="5121" max="5121" width="3" style="2" customWidth="1"/>
    <col min="5122" max="5122" width="70.42578125" style="2" customWidth="1"/>
    <col min="5123" max="5126" width="12.7109375" style="2" customWidth="1"/>
    <col min="5127" max="5129" width="14.7109375" style="2" customWidth="1"/>
    <col min="5130" max="5376" width="11.42578125" style="2"/>
    <col min="5377" max="5377" width="3" style="2" customWidth="1"/>
    <col min="5378" max="5378" width="70.42578125" style="2" customWidth="1"/>
    <col min="5379" max="5382" width="12.7109375" style="2" customWidth="1"/>
    <col min="5383" max="5385" width="14.7109375" style="2" customWidth="1"/>
    <col min="5386" max="5632" width="11.42578125" style="2"/>
    <col min="5633" max="5633" width="3" style="2" customWidth="1"/>
    <col min="5634" max="5634" width="70.42578125" style="2" customWidth="1"/>
    <col min="5635" max="5638" width="12.7109375" style="2" customWidth="1"/>
    <col min="5639" max="5641" width="14.7109375" style="2" customWidth="1"/>
    <col min="5642" max="5888" width="11.42578125" style="2"/>
    <col min="5889" max="5889" width="3" style="2" customWidth="1"/>
    <col min="5890" max="5890" width="70.42578125" style="2" customWidth="1"/>
    <col min="5891" max="5894" width="12.7109375" style="2" customWidth="1"/>
    <col min="5895" max="5897" width="14.7109375" style="2" customWidth="1"/>
    <col min="5898" max="6144" width="11.42578125" style="2"/>
    <col min="6145" max="6145" width="3" style="2" customWidth="1"/>
    <col min="6146" max="6146" width="70.42578125" style="2" customWidth="1"/>
    <col min="6147" max="6150" width="12.7109375" style="2" customWidth="1"/>
    <col min="6151" max="6153" width="14.7109375" style="2" customWidth="1"/>
    <col min="6154" max="6400" width="11.42578125" style="2"/>
    <col min="6401" max="6401" width="3" style="2" customWidth="1"/>
    <col min="6402" max="6402" width="70.42578125" style="2" customWidth="1"/>
    <col min="6403" max="6406" width="12.7109375" style="2" customWidth="1"/>
    <col min="6407" max="6409" width="14.7109375" style="2" customWidth="1"/>
    <col min="6410" max="6656" width="11.42578125" style="2"/>
    <col min="6657" max="6657" width="3" style="2" customWidth="1"/>
    <col min="6658" max="6658" width="70.42578125" style="2" customWidth="1"/>
    <col min="6659" max="6662" width="12.7109375" style="2" customWidth="1"/>
    <col min="6663" max="6665" width="14.7109375" style="2" customWidth="1"/>
    <col min="6666" max="6912" width="11.42578125" style="2"/>
    <col min="6913" max="6913" width="3" style="2" customWidth="1"/>
    <col min="6914" max="6914" width="70.42578125" style="2" customWidth="1"/>
    <col min="6915" max="6918" width="12.7109375" style="2" customWidth="1"/>
    <col min="6919" max="6921" width="14.7109375" style="2" customWidth="1"/>
    <col min="6922" max="7168" width="11.42578125" style="2"/>
    <col min="7169" max="7169" width="3" style="2" customWidth="1"/>
    <col min="7170" max="7170" width="70.42578125" style="2" customWidth="1"/>
    <col min="7171" max="7174" width="12.7109375" style="2" customWidth="1"/>
    <col min="7175" max="7177" width="14.7109375" style="2" customWidth="1"/>
    <col min="7178" max="7424" width="11.42578125" style="2"/>
    <col min="7425" max="7425" width="3" style="2" customWidth="1"/>
    <col min="7426" max="7426" width="70.42578125" style="2" customWidth="1"/>
    <col min="7427" max="7430" width="12.7109375" style="2" customWidth="1"/>
    <col min="7431" max="7433" width="14.7109375" style="2" customWidth="1"/>
    <col min="7434" max="7680" width="11.42578125" style="2"/>
    <col min="7681" max="7681" width="3" style="2" customWidth="1"/>
    <col min="7682" max="7682" width="70.42578125" style="2" customWidth="1"/>
    <col min="7683" max="7686" width="12.7109375" style="2" customWidth="1"/>
    <col min="7687" max="7689" width="14.7109375" style="2" customWidth="1"/>
    <col min="7690" max="7936" width="11.42578125" style="2"/>
    <col min="7937" max="7937" width="3" style="2" customWidth="1"/>
    <col min="7938" max="7938" width="70.42578125" style="2" customWidth="1"/>
    <col min="7939" max="7942" width="12.7109375" style="2" customWidth="1"/>
    <col min="7943" max="7945" width="14.7109375" style="2" customWidth="1"/>
    <col min="7946" max="8192" width="11.42578125" style="2"/>
    <col min="8193" max="8193" width="3" style="2" customWidth="1"/>
    <col min="8194" max="8194" width="70.42578125" style="2" customWidth="1"/>
    <col min="8195" max="8198" width="12.7109375" style="2" customWidth="1"/>
    <col min="8199" max="8201" width="14.7109375" style="2" customWidth="1"/>
    <col min="8202" max="8448" width="11.42578125" style="2"/>
    <col min="8449" max="8449" width="3" style="2" customWidth="1"/>
    <col min="8450" max="8450" width="70.42578125" style="2" customWidth="1"/>
    <col min="8451" max="8454" width="12.7109375" style="2" customWidth="1"/>
    <col min="8455" max="8457" width="14.7109375" style="2" customWidth="1"/>
    <col min="8458" max="8704" width="11.42578125" style="2"/>
    <col min="8705" max="8705" width="3" style="2" customWidth="1"/>
    <col min="8706" max="8706" width="70.42578125" style="2" customWidth="1"/>
    <col min="8707" max="8710" width="12.7109375" style="2" customWidth="1"/>
    <col min="8711" max="8713" width="14.7109375" style="2" customWidth="1"/>
    <col min="8714" max="8960" width="11.42578125" style="2"/>
    <col min="8961" max="8961" width="3" style="2" customWidth="1"/>
    <col min="8962" max="8962" width="70.42578125" style="2" customWidth="1"/>
    <col min="8963" max="8966" width="12.7109375" style="2" customWidth="1"/>
    <col min="8967" max="8969" width="14.7109375" style="2" customWidth="1"/>
    <col min="8970" max="9216" width="11.42578125" style="2"/>
    <col min="9217" max="9217" width="3" style="2" customWidth="1"/>
    <col min="9218" max="9218" width="70.42578125" style="2" customWidth="1"/>
    <col min="9219" max="9222" width="12.7109375" style="2" customWidth="1"/>
    <col min="9223" max="9225" width="14.7109375" style="2" customWidth="1"/>
    <col min="9226" max="9472" width="11.42578125" style="2"/>
    <col min="9473" max="9473" width="3" style="2" customWidth="1"/>
    <col min="9474" max="9474" width="70.42578125" style="2" customWidth="1"/>
    <col min="9475" max="9478" width="12.7109375" style="2" customWidth="1"/>
    <col min="9479" max="9481" width="14.7109375" style="2" customWidth="1"/>
    <col min="9482" max="9728" width="11.42578125" style="2"/>
    <col min="9729" max="9729" width="3" style="2" customWidth="1"/>
    <col min="9730" max="9730" width="70.42578125" style="2" customWidth="1"/>
    <col min="9731" max="9734" width="12.7109375" style="2" customWidth="1"/>
    <col min="9735" max="9737" width="14.7109375" style="2" customWidth="1"/>
    <col min="9738" max="9984" width="11.42578125" style="2"/>
    <col min="9985" max="9985" width="3" style="2" customWidth="1"/>
    <col min="9986" max="9986" width="70.42578125" style="2" customWidth="1"/>
    <col min="9987" max="9990" width="12.7109375" style="2" customWidth="1"/>
    <col min="9991" max="9993" width="14.7109375" style="2" customWidth="1"/>
    <col min="9994" max="10240" width="11.42578125" style="2"/>
    <col min="10241" max="10241" width="3" style="2" customWidth="1"/>
    <col min="10242" max="10242" width="70.42578125" style="2" customWidth="1"/>
    <col min="10243" max="10246" width="12.7109375" style="2" customWidth="1"/>
    <col min="10247" max="10249" width="14.7109375" style="2" customWidth="1"/>
    <col min="10250" max="10496" width="11.42578125" style="2"/>
    <col min="10497" max="10497" width="3" style="2" customWidth="1"/>
    <col min="10498" max="10498" width="70.42578125" style="2" customWidth="1"/>
    <col min="10499" max="10502" width="12.7109375" style="2" customWidth="1"/>
    <col min="10503" max="10505" width="14.7109375" style="2" customWidth="1"/>
    <col min="10506" max="10752" width="11.42578125" style="2"/>
    <col min="10753" max="10753" width="3" style="2" customWidth="1"/>
    <col min="10754" max="10754" width="70.42578125" style="2" customWidth="1"/>
    <col min="10755" max="10758" width="12.7109375" style="2" customWidth="1"/>
    <col min="10759" max="10761" width="14.7109375" style="2" customWidth="1"/>
    <col min="10762" max="11008" width="11.42578125" style="2"/>
    <col min="11009" max="11009" width="3" style="2" customWidth="1"/>
    <col min="11010" max="11010" width="70.42578125" style="2" customWidth="1"/>
    <col min="11011" max="11014" width="12.7109375" style="2" customWidth="1"/>
    <col min="11015" max="11017" width="14.7109375" style="2" customWidth="1"/>
    <col min="11018" max="11264" width="11.42578125" style="2"/>
    <col min="11265" max="11265" width="3" style="2" customWidth="1"/>
    <col min="11266" max="11266" width="70.42578125" style="2" customWidth="1"/>
    <col min="11267" max="11270" width="12.7109375" style="2" customWidth="1"/>
    <col min="11271" max="11273" width="14.7109375" style="2" customWidth="1"/>
    <col min="11274" max="11520" width="11.42578125" style="2"/>
    <col min="11521" max="11521" width="3" style="2" customWidth="1"/>
    <col min="11522" max="11522" width="70.42578125" style="2" customWidth="1"/>
    <col min="11523" max="11526" width="12.7109375" style="2" customWidth="1"/>
    <col min="11527" max="11529" width="14.7109375" style="2" customWidth="1"/>
    <col min="11530" max="11776" width="11.42578125" style="2"/>
    <col min="11777" max="11777" width="3" style="2" customWidth="1"/>
    <col min="11778" max="11778" width="70.42578125" style="2" customWidth="1"/>
    <col min="11779" max="11782" width="12.7109375" style="2" customWidth="1"/>
    <col min="11783" max="11785" width="14.7109375" style="2" customWidth="1"/>
    <col min="11786" max="12032" width="11.42578125" style="2"/>
    <col min="12033" max="12033" width="3" style="2" customWidth="1"/>
    <col min="12034" max="12034" width="70.42578125" style="2" customWidth="1"/>
    <col min="12035" max="12038" width="12.7109375" style="2" customWidth="1"/>
    <col min="12039" max="12041" width="14.7109375" style="2" customWidth="1"/>
    <col min="12042" max="12288" width="11.42578125" style="2"/>
    <col min="12289" max="12289" width="3" style="2" customWidth="1"/>
    <col min="12290" max="12290" width="70.42578125" style="2" customWidth="1"/>
    <col min="12291" max="12294" width="12.7109375" style="2" customWidth="1"/>
    <col min="12295" max="12297" width="14.7109375" style="2" customWidth="1"/>
    <col min="12298" max="12544" width="11.42578125" style="2"/>
    <col min="12545" max="12545" width="3" style="2" customWidth="1"/>
    <col min="12546" max="12546" width="70.42578125" style="2" customWidth="1"/>
    <col min="12547" max="12550" width="12.7109375" style="2" customWidth="1"/>
    <col min="12551" max="12553" width="14.7109375" style="2" customWidth="1"/>
    <col min="12554" max="12800" width="11.42578125" style="2"/>
    <col min="12801" max="12801" width="3" style="2" customWidth="1"/>
    <col min="12802" max="12802" width="70.42578125" style="2" customWidth="1"/>
    <col min="12803" max="12806" width="12.7109375" style="2" customWidth="1"/>
    <col min="12807" max="12809" width="14.7109375" style="2" customWidth="1"/>
    <col min="12810" max="13056" width="11.42578125" style="2"/>
    <col min="13057" max="13057" width="3" style="2" customWidth="1"/>
    <col min="13058" max="13058" width="70.42578125" style="2" customWidth="1"/>
    <col min="13059" max="13062" width="12.7109375" style="2" customWidth="1"/>
    <col min="13063" max="13065" width="14.7109375" style="2" customWidth="1"/>
    <col min="13066" max="13312" width="11.42578125" style="2"/>
    <col min="13313" max="13313" width="3" style="2" customWidth="1"/>
    <col min="13314" max="13314" width="70.42578125" style="2" customWidth="1"/>
    <col min="13315" max="13318" width="12.7109375" style="2" customWidth="1"/>
    <col min="13319" max="13321" width="14.7109375" style="2" customWidth="1"/>
    <col min="13322" max="13568" width="11.42578125" style="2"/>
    <col min="13569" max="13569" width="3" style="2" customWidth="1"/>
    <col min="13570" max="13570" width="70.42578125" style="2" customWidth="1"/>
    <col min="13571" max="13574" width="12.7109375" style="2" customWidth="1"/>
    <col min="13575" max="13577" width="14.7109375" style="2" customWidth="1"/>
    <col min="13578" max="13824" width="11.42578125" style="2"/>
    <col min="13825" max="13825" width="3" style="2" customWidth="1"/>
    <col min="13826" max="13826" width="70.42578125" style="2" customWidth="1"/>
    <col min="13827" max="13830" width="12.7109375" style="2" customWidth="1"/>
    <col min="13831" max="13833" width="14.7109375" style="2" customWidth="1"/>
    <col min="13834" max="14080" width="11.42578125" style="2"/>
    <col min="14081" max="14081" width="3" style="2" customWidth="1"/>
    <col min="14082" max="14082" width="70.42578125" style="2" customWidth="1"/>
    <col min="14083" max="14086" width="12.7109375" style="2" customWidth="1"/>
    <col min="14087" max="14089" width="14.7109375" style="2" customWidth="1"/>
    <col min="14090" max="14336" width="11.42578125" style="2"/>
    <col min="14337" max="14337" width="3" style="2" customWidth="1"/>
    <col min="14338" max="14338" width="70.42578125" style="2" customWidth="1"/>
    <col min="14339" max="14342" width="12.7109375" style="2" customWidth="1"/>
    <col min="14343" max="14345" width="14.7109375" style="2" customWidth="1"/>
    <col min="14346" max="14592" width="11.42578125" style="2"/>
    <col min="14593" max="14593" width="3" style="2" customWidth="1"/>
    <col min="14594" max="14594" width="70.42578125" style="2" customWidth="1"/>
    <col min="14595" max="14598" width="12.7109375" style="2" customWidth="1"/>
    <col min="14599" max="14601" width="14.7109375" style="2" customWidth="1"/>
    <col min="14602" max="14848" width="11.42578125" style="2"/>
    <col min="14849" max="14849" width="3" style="2" customWidth="1"/>
    <col min="14850" max="14850" width="70.42578125" style="2" customWidth="1"/>
    <col min="14851" max="14854" width="12.7109375" style="2" customWidth="1"/>
    <col min="14855" max="14857" width="14.7109375" style="2" customWidth="1"/>
    <col min="14858" max="15104" width="11.42578125" style="2"/>
    <col min="15105" max="15105" width="3" style="2" customWidth="1"/>
    <col min="15106" max="15106" width="70.42578125" style="2" customWidth="1"/>
    <col min="15107" max="15110" width="12.7109375" style="2" customWidth="1"/>
    <col min="15111" max="15113" width="14.7109375" style="2" customWidth="1"/>
    <col min="15114" max="15360" width="11.42578125" style="2"/>
    <col min="15361" max="15361" width="3" style="2" customWidth="1"/>
    <col min="15362" max="15362" width="70.42578125" style="2" customWidth="1"/>
    <col min="15363" max="15366" width="12.7109375" style="2" customWidth="1"/>
    <col min="15367" max="15369" width="14.7109375" style="2" customWidth="1"/>
    <col min="15370" max="15616" width="11.42578125" style="2"/>
    <col min="15617" max="15617" width="3" style="2" customWidth="1"/>
    <col min="15618" max="15618" width="70.42578125" style="2" customWidth="1"/>
    <col min="15619" max="15622" width="12.7109375" style="2" customWidth="1"/>
    <col min="15623" max="15625" width="14.7109375" style="2" customWidth="1"/>
    <col min="15626" max="15872" width="11.42578125" style="2"/>
    <col min="15873" max="15873" width="3" style="2" customWidth="1"/>
    <col min="15874" max="15874" width="70.42578125" style="2" customWidth="1"/>
    <col min="15875" max="15878" width="12.7109375" style="2" customWidth="1"/>
    <col min="15879" max="15881" width="14.7109375" style="2" customWidth="1"/>
    <col min="15882" max="16128" width="11.42578125" style="2"/>
    <col min="16129" max="16129" width="3" style="2" customWidth="1"/>
    <col min="16130" max="16130" width="70.42578125" style="2" customWidth="1"/>
    <col min="16131" max="16134" width="12.7109375" style="2" customWidth="1"/>
    <col min="16135" max="16137" width="14.7109375" style="2" customWidth="1"/>
    <col min="16138" max="16384" width="11.42578125" style="2"/>
  </cols>
  <sheetData>
    <row r="1" spans="1:9" ht="18.75" x14ac:dyDescent="0.3">
      <c r="A1" s="39" t="s">
        <v>59</v>
      </c>
      <c r="B1" s="39"/>
      <c r="C1" s="39"/>
      <c r="D1" s="39"/>
      <c r="E1" s="39"/>
      <c r="F1" s="39"/>
      <c r="G1" s="39"/>
      <c r="H1" s="39"/>
      <c r="I1" s="39"/>
    </row>
    <row r="2" spans="1:9" ht="18.75" x14ac:dyDescent="0.3">
      <c r="A2" s="39" t="s">
        <v>57</v>
      </c>
      <c r="B2" s="39"/>
      <c r="C2" s="39"/>
      <c r="D2" s="39"/>
      <c r="E2" s="39"/>
      <c r="F2" s="39"/>
      <c r="G2" s="39"/>
      <c r="H2" s="39"/>
      <c r="I2" s="39"/>
    </row>
    <row r="3" spans="1:9" ht="18.75" x14ac:dyDescent="0.3">
      <c r="A3" s="39" t="s">
        <v>65</v>
      </c>
      <c r="B3" s="39"/>
      <c r="C3" s="39"/>
      <c r="D3" s="39"/>
      <c r="E3" s="39"/>
      <c r="F3" s="39"/>
      <c r="G3" s="39"/>
      <c r="H3" s="39"/>
      <c r="I3" s="39"/>
    </row>
    <row r="4" spans="1:9" ht="12.75" thickBot="1" x14ac:dyDescent="0.25"/>
    <row r="5" spans="1:9" ht="24" customHeight="1" x14ac:dyDescent="0.2">
      <c r="A5" s="42" t="s">
        <v>58</v>
      </c>
      <c r="B5" s="43"/>
      <c r="C5" s="52" t="s">
        <v>60</v>
      </c>
      <c r="D5" s="53"/>
      <c r="E5" s="52" t="s">
        <v>61</v>
      </c>
      <c r="F5" s="53"/>
      <c r="G5" s="44" t="s">
        <v>0</v>
      </c>
      <c r="H5" s="46" t="s">
        <v>66</v>
      </c>
      <c r="I5" s="48" t="s">
        <v>67</v>
      </c>
    </row>
    <row r="6" spans="1:9" ht="27.75" customHeight="1" x14ac:dyDescent="0.2">
      <c r="A6" s="50" t="s">
        <v>64</v>
      </c>
      <c r="B6" s="51"/>
      <c r="C6" s="1">
        <v>2022</v>
      </c>
      <c r="D6" s="1">
        <v>2021</v>
      </c>
      <c r="E6" s="1">
        <v>2022</v>
      </c>
      <c r="F6" s="1">
        <v>2021</v>
      </c>
      <c r="G6" s="45"/>
      <c r="H6" s="47"/>
      <c r="I6" s="49"/>
    </row>
    <row r="7" spans="1:9" ht="3.75" customHeight="1" x14ac:dyDescent="0.2">
      <c r="A7" s="17"/>
      <c r="B7" s="3"/>
      <c r="C7" s="4"/>
      <c r="D7" s="4"/>
      <c r="E7" s="5"/>
      <c r="F7" s="5"/>
      <c r="G7" s="5"/>
      <c r="H7" s="5"/>
      <c r="I7" s="18"/>
    </row>
    <row r="8" spans="1:9" x14ac:dyDescent="0.2">
      <c r="A8" s="40" t="s">
        <v>1</v>
      </c>
      <c r="B8" s="41"/>
      <c r="C8" s="6"/>
      <c r="D8" s="6"/>
      <c r="E8" s="7"/>
      <c r="F8" s="7"/>
      <c r="G8" s="7"/>
      <c r="H8" s="7"/>
      <c r="I8" s="19"/>
    </row>
    <row r="9" spans="1:9" ht="3" customHeight="1" x14ac:dyDescent="0.2">
      <c r="A9" s="20"/>
      <c r="B9" s="21"/>
      <c r="C9" s="6"/>
      <c r="D9" s="6"/>
      <c r="E9" s="7"/>
      <c r="F9" s="7"/>
      <c r="G9" s="7"/>
      <c r="H9" s="7"/>
      <c r="I9" s="19"/>
    </row>
    <row r="10" spans="1:9" x14ac:dyDescent="0.2">
      <c r="A10" s="40" t="s">
        <v>2</v>
      </c>
      <c r="B10" s="41"/>
      <c r="C10" s="8">
        <f>SUM(C11:C18)</f>
        <v>158939996.44</v>
      </c>
      <c r="D10" s="8">
        <f>SUM(D11:D18)</f>
        <v>135489866.22</v>
      </c>
      <c r="E10" s="8">
        <f>SUM(E11:E18)</f>
        <v>115484725.73</v>
      </c>
      <c r="F10" s="8">
        <f>SUM(F11:F18)</f>
        <v>97108576.590000004</v>
      </c>
      <c r="G10" s="9">
        <f t="shared" ref="G10:G19" si="0">C10+E10</f>
        <v>274424722.17000002</v>
      </c>
      <c r="H10" s="10">
        <v>0</v>
      </c>
      <c r="I10" s="22">
        <f>SUM(I11:I18)</f>
        <v>274424722.17000002</v>
      </c>
    </row>
    <row r="11" spans="1:9" x14ac:dyDescent="0.2">
      <c r="A11" s="23"/>
      <c r="B11" s="24" t="s">
        <v>3</v>
      </c>
      <c r="C11" s="6">
        <v>84031405.359999999</v>
      </c>
      <c r="D11" s="6">
        <v>70920768.590000004</v>
      </c>
      <c r="E11" s="6">
        <v>0</v>
      </c>
      <c r="F11" s="6">
        <v>0</v>
      </c>
      <c r="G11" s="10">
        <f t="shared" si="0"/>
        <v>84031405.359999999</v>
      </c>
      <c r="H11" s="7"/>
      <c r="I11" s="25">
        <f>+G11-H11</f>
        <v>84031405.359999999</v>
      </c>
    </row>
    <row r="12" spans="1:9" ht="12" customHeight="1" x14ac:dyDescent="0.2">
      <c r="A12" s="23"/>
      <c r="B12" s="24" t="s">
        <v>4</v>
      </c>
      <c r="C12" s="6">
        <v>0</v>
      </c>
      <c r="D12" s="6">
        <v>0</v>
      </c>
      <c r="E12" s="6">
        <v>0</v>
      </c>
      <c r="F12" s="6">
        <v>0</v>
      </c>
      <c r="G12" s="10">
        <f t="shared" si="0"/>
        <v>0</v>
      </c>
      <c r="H12" s="10">
        <v>0</v>
      </c>
      <c r="I12" s="25">
        <f t="shared" ref="I12:I18" si="1">+G12-H12</f>
        <v>0</v>
      </c>
    </row>
    <row r="13" spans="1:9" x14ac:dyDescent="0.2">
      <c r="A13" s="23"/>
      <c r="B13" s="24" t="s">
        <v>5</v>
      </c>
      <c r="C13" s="6">
        <v>1669037</v>
      </c>
      <c r="D13" s="6">
        <v>212371.39</v>
      </c>
      <c r="E13" s="6">
        <v>0</v>
      </c>
      <c r="F13" s="6">
        <v>0</v>
      </c>
      <c r="G13" s="10">
        <f t="shared" si="0"/>
        <v>1669037</v>
      </c>
      <c r="H13" s="7">
        <v>0</v>
      </c>
      <c r="I13" s="25">
        <f t="shared" si="1"/>
        <v>1669037</v>
      </c>
    </row>
    <row r="14" spans="1:9" x14ac:dyDescent="0.2">
      <c r="A14" s="23"/>
      <c r="B14" s="24" t="s">
        <v>6</v>
      </c>
      <c r="C14" s="6">
        <v>51850950.710000001</v>
      </c>
      <c r="D14" s="6">
        <v>47848884.109999999</v>
      </c>
      <c r="E14" s="6">
        <v>115484725.73</v>
      </c>
      <c r="F14" s="6">
        <v>97108576.590000004</v>
      </c>
      <c r="G14" s="10">
        <f t="shared" si="0"/>
        <v>167335676.44</v>
      </c>
      <c r="H14" s="10">
        <v>0</v>
      </c>
      <c r="I14" s="25">
        <f t="shared" si="1"/>
        <v>167335676.44</v>
      </c>
    </row>
    <row r="15" spans="1:9" x14ac:dyDescent="0.2">
      <c r="A15" s="23"/>
      <c r="B15" s="26" t="s">
        <v>7</v>
      </c>
      <c r="C15" s="6">
        <v>7641369.71</v>
      </c>
      <c r="D15" s="6">
        <v>5500103.6500000004</v>
      </c>
      <c r="E15" s="6">
        <v>0</v>
      </c>
      <c r="F15" s="6">
        <v>0</v>
      </c>
      <c r="G15" s="10">
        <f t="shared" si="0"/>
        <v>7641369.71</v>
      </c>
      <c r="H15" s="7">
        <v>0</v>
      </c>
      <c r="I15" s="25">
        <f t="shared" si="1"/>
        <v>7641369.71</v>
      </c>
    </row>
    <row r="16" spans="1:9" x14ac:dyDescent="0.2">
      <c r="A16" s="23"/>
      <c r="B16" s="24" t="s">
        <v>8</v>
      </c>
      <c r="C16" s="6">
        <v>13747233.66</v>
      </c>
      <c r="D16" s="6">
        <v>11007738.48</v>
      </c>
      <c r="E16" s="6">
        <v>0</v>
      </c>
      <c r="F16" s="6">
        <v>0</v>
      </c>
      <c r="G16" s="10">
        <f t="shared" si="0"/>
        <v>13747233.66</v>
      </c>
      <c r="H16" s="7">
        <v>0</v>
      </c>
      <c r="I16" s="25">
        <f t="shared" si="1"/>
        <v>13747233.66</v>
      </c>
    </row>
    <row r="17" spans="1:10" x14ac:dyDescent="0.2">
      <c r="A17" s="23"/>
      <c r="B17" s="24" t="s">
        <v>9</v>
      </c>
      <c r="C17" s="6">
        <v>0</v>
      </c>
      <c r="D17" s="6">
        <v>0</v>
      </c>
      <c r="E17" s="6">
        <v>0</v>
      </c>
      <c r="F17" s="6">
        <v>0</v>
      </c>
      <c r="G17" s="10">
        <f t="shared" si="0"/>
        <v>0</v>
      </c>
      <c r="H17" s="7">
        <v>0</v>
      </c>
      <c r="I17" s="25">
        <f t="shared" si="1"/>
        <v>0</v>
      </c>
    </row>
    <row r="18" spans="1:10" ht="24" x14ac:dyDescent="0.2">
      <c r="A18" s="23"/>
      <c r="B18" s="24" t="s">
        <v>10</v>
      </c>
      <c r="C18" s="6">
        <v>0</v>
      </c>
      <c r="D18" s="6">
        <v>0</v>
      </c>
      <c r="E18" s="6">
        <v>0</v>
      </c>
      <c r="F18" s="6">
        <v>0</v>
      </c>
      <c r="G18" s="10">
        <f t="shared" si="0"/>
        <v>0</v>
      </c>
      <c r="H18" s="7">
        <v>0</v>
      </c>
      <c r="I18" s="25">
        <f t="shared" si="1"/>
        <v>0</v>
      </c>
    </row>
    <row r="19" spans="1:10" x14ac:dyDescent="0.2">
      <c r="A19" s="40" t="s">
        <v>11</v>
      </c>
      <c r="B19" s="41"/>
      <c r="C19" s="8">
        <v>509173671.36000001</v>
      </c>
      <c r="D19" s="8">
        <f>SUM(D20:D21)</f>
        <v>436068725.76999998</v>
      </c>
      <c r="E19" s="8">
        <f>SUM(E20:E21)</f>
        <v>8876641</v>
      </c>
      <c r="F19" s="8">
        <f>SUM(F20:F21)</f>
        <v>4958487</v>
      </c>
      <c r="G19" s="9">
        <f t="shared" si="0"/>
        <v>518050312.36000001</v>
      </c>
      <c r="H19" s="7">
        <v>0</v>
      </c>
      <c r="I19" s="22">
        <f>SUM(I20:I21)</f>
        <v>8876641</v>
      </c>
    </row>
    <row r="20" spans="1:10" x14ac:dyDescent="0.2">
      <c r="A20" s="23"/>
      <c r="B20" s="24" t="s">
        <v>12</v>
      </c>
      <c r="C20" s="6">
        <v>0</v>
      </c>
      <c r="D20" s="6">
        <v>233979946</v>
      </c>
      <c r="E20" s="6">
        <v>8876641</v>
      </c>
      <c r="F20" s="6">
        <v>4958487</v>
      </c>
      <c r="G20" s="10">
        <f t="shared" ref="G20:G28" si="2">C20+E20</f>
        <v>8876641</v>
      </c>
      <c r="H20" s="7">
        <v>0</v>
      </c>
      <c r="I20" s="25">
        <f>+G20-H20</f>
        <v>8876641</v>
      </c>
    </row>
    <row r="21" spans="1:10" x14ac:dyDescent="0.2">
      <c r="A21" s="23"/>
      <c r="B21" s="24" t="s">
        <v>13</v>
      </c>
      <c r="C21" s="6">
        <v>0</v>
      </c>
      <c r="D21" s="6">
        <v>202088779.77000001</v>
      </c>
      <c r="E21" s="6">
        <v>0</v>
      </c>
      <c r="F21" s="6">
        <v>0</v>
      </c>
      <c r="G21" s="10">
        <f t="shared" si="2"/>
        <v>0</v>
      </c>
      <c r="H21" s="10">
        <v>0</v>
      </c>
      <c r="I21" s="25">
        <f>+G21-H21</f>
        <v>0</v>
      </c>
    </row>
    <row r="22" spans="1:10" x14ac:dyDescent="0.2">
      <c r="A22" s="23"/>
      <c r="B22" s="24" t="s">
        <v>62</v>
      </c>
      <c r="C22" s="6"/>
      <c r="D22" s="6"/>
      <c r="E22" s="6"/>
      <c r="F22" s="6"/>
      <c r="G22" s="10"/>
      <c r="H22" s="10"/>
      <c r="I22" s="25"/>
    </row>
    <row r="23" spans="1:10" x14ac:dyDescent="0.2">
      <c r="A23" s="40" t="s">
        <v>14</v>
      </c>
      <c r="B23" s="41"/>
      <c r="C23" s="8">
        <f>SUM(C24:C28)</f>
        <v>0</v>
      </c>
      <c r="D23" s="8">
        <f>SUM(D24:D28)</f>
        <v>0</v>
      </c>
      <c r="E23" s="8">
        <f>SUM(E24:E28)</f>
        <v>438.91</v>
      </c>
      <c r="F23" s="8">
        <f>SUM(F24:F28)</f>
        <v>395326.65</v>
      </c>
      <c r="G23" s="9">
        <f>C23+E23</f>
        <v>438.91</v>
      </c>
      <c r="H23" s="7">
        <v>0</v>
      </c>
      <c r="I23" s="22">
        <f>SUM(I24:I28)</f>
        <v>438.91</v>
      </c>
    </row>
    <row r="24" spans="1:10" x14ac:dyDescent="0.2">
      <c r="A24" s="23"/>
      <c r="B24" s="24" t="s">
        <v>15</v>
      </c>
      <c r="C24" s="6">
        <v>0</v>
      </c>
      <c r="D24" s="6">
        <v>0</v>
      </c>
      <c r="E24" s="6">
        <v>438.91</v>
      </c>
      <c r="F24" s="6">
        <v>395326.65</v>
      </c>
      <c r="G24" s="10">
        <f t="shared" si="2"/>
        <v>438.91</v>
      </c>
      <c r="H24" s="7">
        <v>0</v>
      </c>
      <c r="I24" s="25">
        <f>+G24-H24</f>
        <v>438.91</v>
      </c>
    </row>
    <row r="25" spans="1:10" x14ac:dyDescent="0.2">
      <c r="A25" s="23"/>
      <c r="B25" s="24" t="s">
        <v>16</v>
      </c>
      <c r="C25" s="6">
        <v>0</v>
      </c>
      <c r="D25" s="6">
        <v>0</v>
      </c>
      <c r="E25" s="6">
        <v>0</v>
      </c>
      <c r="F25" s="6">
        <v>0</v>
      </c>
      <c r="G25" s="10">
        <f t="shared" si="2"/>
        <v>0</v>
      </c>
      <c r="H25" s="7">
        <v>0</v>
      </c>
      <c r="I25" s="25">
        <f>+G25-H25</f>
        <v>0</v>
      </c>
    </row>
    <row r="26" spans="1:10" x14ac:dyDescent="0.2">
      <c r="A26" s="23"/>
      <c r="B26" s="24" t="s">
        <v>17</v>
      </c>
      <c r="C26" s="6">
        <v>0</v>
      </c>
      <c r="D26" s="6">
        <v>0</v>
      </c>
      <c r="E26" s="6">
        <v>0</v>
      </c>
      <c r="F26" s="6">
        <v>0</v>
      </c>
      <c r="G26" s="10">
        <f>C26+E26</f>
        <v>0</v>
      </c>
      <c r="H26" s="7">
        <v>0</v>
      </c>
      <c r="I26" s="25">
        <f>+G26-H26</f>
        <v>0</v>
      </c>
    </row>
    <row r="27" spans="1:10" x14ac:dyDescent="0.2">
      <c r="A27" s="23"/>
      <c r="B27" s="24" t="s">
        <v>18</v>
      </c>
      <c r="C27" s="6">
        <v>0</v>
      </c>
      <c r="D27" s="6">
        <v>0</v>
      </c>
      <c r="E27" s="6">
        <v>0</v>
      </c>
      <c r="F27" s="6">
        <v>0</v>
      </c>
      <c r="G27" s="10">
        <f t="shared" si="2"/>
        <v>0</v>
      </c>
      <c r="H27" s="7">
        <v>0</v>
      </c>
      <c r="I27" s="25">
        <f>+G27-H27</f>
        <v>0</v>
      </c>
    </row>
    <row r="28" spans="1:10" x14ac:dyDescent="0.2">
      <c r="A28" s="23"/>
      <c r="B28" s="24" t="s">
        <v>19</v>
      </c>
      <c r="C28" s="6">
        <v>0</v>
      </c>
      <c r="D28" s="6">
        <v>0</v>
      </c>
      <c r="E28" s="6">
        <v>0</v>
      </c>
      <c r="F28" s="6">
        <v>0</v>
      </c>
      <c r="G28" s="10">
        <f t="shared" si="2"/>
        <v>0</v>
      </c>
      <c r="H28" s="7">
        <v>0</v>
      </c>
      <c r="I28" s="25">
        <f>+G28-H28</f>
        <v>0</v>
      </c>
    </row>
    <row r="29" spans="1:10" ht="2.25" customHeight="1" x14ac:dyDescent="0.2">
      <c r="A29" s="23"/>
      <c r="B29" s="27"/>
      <c r="C29" s="6"/>
      <c r="D29" s="6"/>
      <c r="E29" s="6"/>
      <c r="F29" s="6"/>
      <c r="G29" s="7"/>
      <c r="H29" s="7"/>
      <c r="I29" s="19"/>
    </row>
    <row r="30" spans="1:10" x14ac:dyDescent="0.2">
      <c r="A30" s="40" t="s">
        <v>20</v>
      </c>
      <c r="B30" s="41"/>
      <c r="C30" s="8">
        <f>SUM(C10+C19+C23)</f>
        <v>668113667.79999995</v>
      </c>
      <c r="D30" s="8">
        <f>SUM(D10+D19+D23)</f>
        <v>571558591.99000001</v>
      </c>
      <c r="E30" s="8">
        <f>SUM(E10+E19+E23)</f>
        <v>124361805.64</v>
      </c>
      <c r="F30" s="8">
        <f>SUM(F10+F19+F23)</f>
        <v>102462390.24000001</v>
      </c>
      <c r="G30" s="8">
        <f>SUM(G10+G19+G23)</f>
        <v>792475473.43999994</v>
      </c>
      <c r="H30" s="8">
        <f>SUM(H10:H29)</f>
        <v>0</v>
      </c>
      <c r="I30" s="28">
        <f>+G30-H30</f>
        <v>792475473.43999994</v>
      </c>
      <c r="J30" s="11"/>
    </row>
    <row r="31" spans="1:10" ht="6" customHeight="1" x14ac:dyDescent="0.2">
      <c r="A31" s="23"/>
      <c r="B31" s="27"/>
      <c r="C31" s="6"/>
      <c r="D31" s="6"/>
      <c r="E31" s="6"/>
      <c r="F31" s="6"/>
      <c r="G31" s="7"/>
      <c r="H31" s="7"/>
      <c r="I31" s="19"/>
    </row>
    <row r="32" spans="1:10" x14ac:dyDescent="0.2">
      <c r="A32" s="40" t="s">
        <v>21</v>
      </c>
      <c r="B32" s="41"/>
      <c r="C32" s="6"/>
      <c r="D32" s="6"/>
      <c r="E32" s="6"/>
      <c r="F32" s="6"/>
      <c r="G32" s="7"/>
      <c r="H32" s="7"/>
      <c r="I32" s="19"/>
    </row>
    <row r="33" spans="1:9" x14ac:dyDescent="0.2">
      <c r="A33" s="20"/>
      <c r="B33" s="21"/>
      <c r="C33" s="6"/>
      <c r="D33" s="6"/>
      <c r="E33" s="6"/>
      <c r="F33" s="6"/>
      <c r="G33" s="7"/>
      <c r="H33" s="7"/>
      <c r="I33" s="19"/>
    </row>
    <row r="34" spans="1:9" x14ac:dyDescent="0.2">
      <c r="A34" s="40" t="s">
        <v>22</v>
      </c>
      <c r="B34" s="41"/>
      <c r="C34" s="8">
        <f>SUM(C35:C37)</f>
        <v>668525316.63</v>
      </c>
      <c r="D34" s="8">
        <f>SUM(D35:D37)</f>
        <v>529602423.24000001</v>
      </c>
      <c r="E34" s="8">
        <f>SUM(E35:E37)</f>
        <v>116021477.13</v>
      </c>
      <c r="F34" s="8">
        <f>SUM(F35:F37)</f>
        <v>102623803.5</v>
      </c>
      <c r="G34" s="9">
        <f>C34+E34</f>
        <v>784546793.75999999</v>
      </c>
      <c r="H34" s="7">
        <v>0</v>
      </c>
      <c r="I34" s="28">
        <f>SUM(I35:I37)</f>
        <v>784546793.75999999</v>
      </c>
    </row>
    <row r="35" spans="1:9" x14ac:dyDescent="0.2">
      <c r="A35" s="23"/>
      <c r="B35" s="24" t="s">
        <v>23</v>
      </c>
      <c r="C35" s="6">
        <v>371610193.58999997</v>
      </c>
      <c r="D35" s="6">
        <v>331066864.43000001</v>
      </c>
      <c r="E35" s="6">
        <v>61642113.380000003</v>
      </c>
      <c r="F35" s="6">
        <v>55107404.57</v>
      </c>
      <c r="G35" s="10">
        <f t="shared" ref="G35:G37" si="3">C35+E35</f>
        <v>433252306.96999997</v>
      </c>
      <c r="H35" s="7">
        <v>0</v>
      </c>
      <c r="I35" s="25">
        <f>+G35-H35</f>
        <v>433252306.96999997</v>
      </c>
    </row>
    <row r="36" spans="1:9" x14ac:dyDescent="0.2">
      <c r="A36" s="23"/>
      <c r="B36" s="24" t="s">
        <v>24</v>
      </c>
      <c r="C36" s="6">
        <v>109789337.11</v>
      </c>
      <c r="D36" s="6">
        <v>63386215.710000001</v>
      </c>
      <c r="E36" s="6">
        <v>10118607.26</v>
      </c>
      <c r="F36" s="6">
        <v>7652531.9800000004</v>
      </c>
      <c r="G36" s="10">
        <f t="shared" si="3"/>
        <v>119907944.37</v>
      </c>
      <c r="H36" s="7">
        <v>0</v>
      </c>
      <c r="I36" s="25">
        <f>+G36-H36</f>
        <v>119907944.37</v>
      </c>
    </row>
    <row r="37" spans="1:9" x14ac:dyDescent="0.2">
      <c r="A37" s="23"/>
      <c r="B37" s="24" t="s">
        <v>25</v>
      </c>
      <c r="C37" s="6">
        <v>187125785.93000001</v>
      </c>
      <c r="D37" s="6">
        <v>135149343.09999999</v>
      </c>
      <c r="E37" s="6">
        <v>44260756.490000002</v>
      </c>
      <c r="F37" s="6">
        <v>39863866.950000003</v>
      </c>
      <c r="G37" s="10">
        <f t="shared" si="3"/>
        <v>231386542.42000002</v>
      </c>
      <c r="H37" s="7">
        <v>0</v>
      </c>
      <c r="I37" s="25">
        <f>+G37-H37</f>
        <v>231386542.42000002</v>
      </c>
    </row>
    <row r="38" spans="1:9" x14ac:dyDescent="0.2">
      <c r="A38" s="40" t="s">
        <v>13</v>
      </c>
      <c r="B38" s="41"/>
      <c r="C38" s="8">
        <f>SUM(C39:C47)</f>
        <v>0</v>
      </c>
      <c r="D38" s="8">
        <f>SUM(D39:D47)</f>
        <v>0</v>
      </c>
      <c r="E38" s="8">
        <f>SUM(E39:E47)</f>
        <v>0</v>
      </c>
      <c r="F38" s="8">
        <f>SUM(F39:F47)</f>
        <v>0</v>
      </c>
      <c r="G38" s="9">
        <f>C38+E38</f>
        <v>0</v>
      </c>
      <c r="H38" s="7">
        <v>0</v>
      </c>
      <c r="I38" s="28">
        <f>SUM(I39:I47)</f>
        <v>0</v>
      </c>
    </row>
    <row r="39" spans="1:9" x14ac:dyDescent="0.2">
      <c r="A39" s="23"/>
      <c r="B39" s="24" t="s">
        <v>26</v>
      </c>
      <c r="C39" s="6">
        <v>0</v>
      </c>
      <c r="D39" s="6">
        <v>0</v>
      </c>
      <c r="E39" s="6">
        <v>0</v>
      </c>
      <c r="F39" s="6">
        <v>0</v>
      </c>
      <c r="G39" s="10">
        <f t="shared" ref="G39:G47" si="4">C39+E39</f>
        <v>0</v>
      </c>
      <c r="H39" s="10">
        <v>0</v>
      </c>
      <c r="I39" s="25">
        <f t="shared" ref="I39:I47" si="5">+G39-H39</f>
        <v>0</v>
      </c>
    </row>
    <row r="40" spans="1:9" x14ac:dyDescent="0.2">
      <c r="A40" s="23"/>
      <c r="B40" s="24" t="s">
        <v>27</v>
      </c>
      <c r="C40" s="6">
        <v>0</v>
      </c>
      <c r="D40" s="6">
        <v>0</v>
      </c>
      <c r="E40" s="6">
        <v>0</v>
      </c>
      <c r="F40" s="6">
        <v>0</v>
      </c>
      <c r="G40" s="10">
        <f t="shared" si="4"/>
        <v>0</v>
      </c>
      <c r="H40" s="7">
        <v>0</v>
      </c>
      <c r="I40" s="25">
        <f t="shared" si="5"/>
        <v>0</v>
      </c>
    </row>
    <row r="41" spans="1:9" x14ac:dyDescent="0.2">
      <c r="A41" s="23"/>
      <c r="B41" s="24" t="s">
        <v>28</v>
      </c>
      <c r="C41" s="6">
        <v>0</v>
      </c>
      <c r="D41" s="6">
        <v>0</v>
      </c>
      <c r="E41" s="6">
        <v>0</v>
      </c>
      <c r="F41" s="6">
        <v>0</v>
      </c>
      <c r="G41" s="10">
        <f t="shared" si="4"/>
        <v>0</v>
      </c>
      <c r="H41" s="7">
        <v>0</v>
      </c>
      <c r="I41" s="25">
        <f t="shared" si="5"/>
        <v>0</v>
      </c>
    </row>
    <row r="42" spans="1:9" x14ac:dyDescent="0.2">
      <c r="A42" s="23"/>
      <c r="B42" s="24" t="s">
        <v>29</v>
      </c>
      <c r="C42" s="6">
        <v>0</v>
      </c>
      <c r="D42" s="6">
        <v>0</v>
      </c>
      <c r="E42" s="6">
        <v>0</v>
      </c>
      <c r="F42" s="6">
        <v>0</v>
      </c>
      <c r="G42" s="10">
        <f t="shared" si="4"/>
        <v>0</v>
      </c>
      <c r="H42" s="7">
        <v>0</v>
      </c>
      <c r="I42" s="25">
        <f t="shared" si="5"/>
        <v>0</v>
      </c>
    </row>
    <row r="43" spans="1:9" x14ac:dyDescent="0.2">
      <c r="A43" s="23"/>
      <c r="B43" s="24" t="s">
        <v>30</v>
      </c>
      <c r="C43" s="6">
        <v>0</v>
      </c>
      <c r="D43" s="6">
        <v>0</v>
      </c>
      <c r="E43" s="6">
        <v>0</v>
      </c>
      <c r="F43" s="6">
        <v>0</v>
      </c>
      <c r="G43" s="10">
        <f t="shared" si="4"/>
        <v>0</v>
      </c>
      <c r="H43" s="7">
        <v>0</v>
      </c>
      <c r="I43" s="25">
        <f t="shared" si="5"/>
        <v>0</v>
      </c>
    </row>
    <row r="44" spans="1:9" x14ac:dyDescent="0.2">
      <c r="A44" s="23"/>
      <c r="B44" s="24" t="s">
        <v>31</v>
      </c>
      <c r="C44" s="6">
        <v>0</v>
      </c>
      <c r="D44" s="6">
        <v>0</v>
      </c>
      <c r="E44" s="6">
        <v>0</v>
      </c>
      <c r="F44" s="6">
        <v>0</v>
      </c>
      <c r="G44" s="10">
        <f t="shared" si="4"/>
        <v>0</v>
      </c>
      <c r="H44" s="7">
        <v>0</v>
      </c>
      <c r="I44" s="25">
        <f t="shared" si="5"/>
        <v>0</v>
      </c>
    </row>
    <row r="45" spans="1:9" x14ac:dyDescent="0.2">
      <c r="A45" s="23"/>
      <c r="B45" s="24" t="s">
        <v>32</v>
      </c>
      <c r="C45" s="6">
        <v>0</v>
      </c>
      <c r="D45" s="6">
        <v>0</v>
      </c>
      <c r="E45" s="6">
        <v>0</v>
      </c>
      <c r="F45" s="6">
        <v>0</v>
      </c>
      <c r="G45" s="10">
        <f t="shared" si="4"/>
        <v>0</v>
      </c>
      <c r="H45" s="7">
        <v>0</v>
      </c>
      <c r="I45" s="25">
        <f t="shared" si="5"/>
        <v>0</v>
      </c>
    </row>
    <row r="46" spans="1:9" x14ac:dyDescent="0.2">
      <c r="A46" s="23"/>
      <c r="B46" s="24" t="s">
        <v>33</v>
      </c>
      <c r="C46" s="6">
        <v>0</v>
      </c>
      <c r="D46" s="6">
        <v>0</v>
      </c>
      <c r="E46" s="6">
        <v>0</v>
      </c>
      <c r="F46" s="6">
        <v>0</v>
      </c>
      <c r="G46" s="10">
        <f t="shared" si="4"/>
        <v>0</v>
      </c>
      <c r="H46" s="7">
        <v>0</v>
      </c>
      <c r="I46" s="25">
        <f t="shared" si="5"/>
        <v>0</v>
      </c>
    </row>
    <row r="47" spans="1:9" x14ac:dyDescent="0.2">
      <c r="A47" s="23"/>
      <c r="B47" s="24" t="s">
        <v>34</v>
      </c>
      <c r="C47" s="6">
        <v>0</v>
      </c>
      <c r="D47" s="6">
        <v>0</v>
      </c>
      <c r="E47" s="6">
        <v>0</v>
      </c>
      <c r="F47" s="6">
        <v>0</v>
      </c>
      <c r="G47" s="10">
        <f t="shared" si="4"/>
        <v>0</v>
      </c>
      <c r="H47" s="7">
        <v>0</v>
      </c>
      <c r="I47" s="25">
        <f t="shared" si="5"/>
        <v>0</v>
      </c>
    </row>
    <row r="48" spans="1:9" x14ac:dyDescent="0.2">
      <c r="A48" s="40" t="s">
        <v>35</v>
      </c>
      <c r="B48" s="41"/>
      <c r="C48" s="8">
        <f>SUM(C49:C51)</f>
        <v>0</v>
      </c>
      <c r="D48" s="8">
        <f>SUM(D49:D51)</f>
        <v>0</v>
      </c>
      <c r="E48" s="8">
        <f>SUM(E49:E51)</f>
        <v>3988696.5</v>
      </c>
      <c r="F48" s="8">
        <f>SUM(F49:F51)</f>
        <v>0</v>
      </c>
      <c r="G48" s="9">
        <f>C48+E48</f>
        <v>3988696.5</v>
      </c>
      <c r="H48" s="7">
        <v>0</v>
      </c>
      <c r="I48" s="28">
        <f>SUM(I49:I51)</f>
        <v>3988696.5</v>
      </c>
    </row>
    <row r="49" spans="1:9" x14ac:dyDescent="0.2">
      <c r="A49" s="23"/>
      <c r="B49" s="24" t="s">
        <v>36</v>
      </c>
      <c r="C49" s="6">
        <v>0</v>
      </c>
      <c r="D49" s="6">
        <v>0</v>
      </c>
      <c r="E49" s="6">
        <v>0</v>
      </c>
      <c r="F49" s="6">
        <v>0</v>
      </c>
      <c r="G49" s="10">
        <f t="shared" ref="G49:G51" si="6">C49+E49</f>
        <v>0</v>
      </c>
      <c r="H49" s="7">
        <v>0</v>
      </c>
      <c r="I49" s="25">
        <f>+G49-H49</f>
        <v>0</v>
      </c>
    </row>
    <row r="50" spans="1:9" x14ac:dyDescent="0.2">
      <c r="A50" s="23"/>
      <c r="B50" s="24" t="s">
        <v>37</v>
      </c>
      <c r="C50" s="6">
        <v>0</v>
      </c>
      <c r="D50" s="6">
        <v>0</v>
      </c>
      <c r="E50" s="6">
        <v>0</v>
      </c>
      <c r="F50" s="6">
        <v>0</v>
      </c>
      <c r="G50" s="10">
        <f t="shared" si="6"/>
        <v>0</v>
      </c>
      <c r="H50" s="7">
        <v>0</v>
      </c>
      <c r="I50" s="25">
        <f>+G50-H50</f>
        <v>0</v>
      </c>
    </row>
    <row r="51" spans="1:9" x14ac:dyDescent="0.2">
      <c r="A51" s="23"/>
      <c r="B51" s="24" t="s">
        <v>38</v>
      </c>
      <c r="C51" s="6">
        <v>0</v>
      </c>
      <c r="D51" s="6">
        <v>0</v>
      </c>
      <c r="E51" s="6">
        <v>3988696.5</v>
      </c>
      <c r="F51" s="6">
        <v>0</v>
      </c>
      <c r="G51" s="10">
        <f t="shared" si="6"/>
        <v>3988696.5</v>
      </c>
      <c r="H51" s="7">
        <v>0</v>
      </c>
      <c r="I51" s="25">
        <f>+G51-H51</f>
        <v>3988696.5</v>
      </c>
    </row>
    <row r="52" spans="1:9" x14ac:dyDescent="0.2">
      <c r="A52" s="40" t="s">
        <v>39</v>
      </c>
      <c r="B52" s="41"/>
      <c r="C52" s="8">
        <f>SUM(C53:C57)</f>
        <v>1349209.26</v>
      </c>
      <c r="D52" s="8">
        <f>SUM(D53:D57)</f>
        <v>0</v>
      </c>
      <c r="E52" s="8">
        <f>SUM(E53:E57)</f>
        <v>0</v>
      </c>
      <c r="F52" s="8">
        <f>SUM(F53:F57)</f>
        <v>0</v>
      </c>
      <c r="G52" s="9">
        <f>C52+E52</f>
        <v>1349209.26</v>
      </c>
      <c r="H52" s="7">
        <v>0</v>
      </c>
      <c r="I52" s="28">
        <f>SUM(I53:I64)</f>
        <v>1349209.26</v>
      </c>
    </row>
    <row r="53" spans="1:9" x14ac:dyDescent="0.2">
      <c r="A53" s="23"/>
      <c r="B53" s="24" t="s">
        <v>40</v>
      </c>
      <c r="C53" s="6">
        <v>1349209.26</v>
      </c>
      <c r="D53" s="6">
        <v>0</v>
      </c>
      <c r="E53" s="6">
        <v>0</v>
      </c>
      <c r="F53" s="6">
        <v>0</v>
      </c>
      <c r="G53" s="10">
        <f t="shared" ref="G53:G57" si="7">C53+E53</f>
        <v>1349209.26</v>
      </c>
      <c r="H53" s="7">
        <v>0</v>
      </c>
      <c r="I53" s="25">
        <f t="shared" ref="I53:I64" si="8">+G53-H53</f>
        <v>1349209.26</v>
      </c>
    </row>
    <row r="54" spans="1:9" x14ac:dyDescent="0.2">
      <c r="A54" s="23"/>
      <c r="B54" s="24" t="s">
        <v>41</v>
      </c>
      <c r="C54" s="6">
        <v>0</v>
      </c>
      <c r="D54" s="6">
        <v>0</v>
      </c>
      <c r="E54" s="6">
        <v>0</v>
      </c>
      <c r="F54" s="6">
        <v>0</v>
      </c>
      <c r="G54" s="10">
        <f t="shared" si="7"/>
        <v>0</v>
      </c>
      <c r="H54" s="7">
        <v>0</v>
      </c>
      <c r="I54" s="25">
        <f t="shared" si="8"/>
        <v>0</v>
      </c>
    </row>
    <row r="55" spans="1:9" x14ac:dyDescent="0.2">
      <c r="A55" s="23"/>
      <c r="B55" s="24" t="s">
        <v>42</v>
      </c>
      <c r="C55" s="6">
        <v>0</v>
      </c>
      <c r="D55" s="6">
        <v>0</v>
      </c>
      <c r="E55" s="6">
        <v>0</v>
      </c>
      <c r="F55" s="6">
        <v>0</v>
      </c>
      <c r="G55" s="10">
        <f t="shared" si="7"/>
        <v>0</v>
      </c>
      <c r="H55" s="7">
        <v>0</v>
      </c>
      <c r="I55" s="25">
        <f t="shared" si="8"/>
        <v>0</v>
      </c>
    </row>
    <row r="56" spans="1:9" x14ac:dyDescent="0.2">
      <c r="A56" s="23"/>
      <c r="B56" s="24" t="s">
        <v>43</v>
      </c>
      <c r="C56" s="6">
        <v>0</v>
      </c>
      <c r="D56" s="6">
        <v>0</v>
      </c>
      <c r="E56" s="6">
        <v>0</v>
      </c>
      <c r="F56" s="6">
        <v>0</v>
      </c>
      <c r="G56" s="10">
        <f t="shared" si="7"/>
        <v>0</v>
      </c>
      <c r="H56" s="7">
        <v>0</v>
      </c>
      <c r="I56" s="25">
        <f t="shared" si="8"/>
        <v>0</v>
      </c>
    </row>
    <row r="57" spans="1:9" x14ac:dyDescent="0.2">
      <c r="A57" s="23"/>
      <c r="B57" s="24" t="s">
        <v>44</v>
      </c>
      <c r="C57" s="6">
        <v>0</v>
      </c>
      <c r="D57" s="6">
        <v>0</v>
      </c>
      <c r="E57" s="6">
        <v>0</v>
      </c>
      <c r="F57" s="6">
        <v>0</v>
      </c>
      <c r="G57" s="10">
        <f t="shared" si="7"/>
        <v>0</v>
      </c>
      <c r="H57" s="7">
        <v>0</v>
      </c>
      <c r="I57" s="25">
        <f t="shared" si="8"/>
        <v>0</v>
      </c>
    </row>
    <row r="58" spans="1:9" x14ac:dyDescent="0.2">
      <c r="A58" s="40" t="s">
        <v>45</v>
      </c>
      <c r="B58" s="41"/>
      <c r="C58" s="8">
        <f>SUM(C59:C64)</f>
        <v>0</v>
      </c>
      <c r="D58" s="8">
        <f>SUM(D59:D64)</f>
        <v>0</v>
      </c>
      <c r="E58" s="8">
        <f>SUM(E59:E64)</f>
        <v>0</v>
      </c>
      <c r="F58" s="8">
        <f>SUM(F59:F64)</f>
        <v>0</v>
      </c>
      <c r="G58" s="9">
        <f>C58+E58</f>
        <v>0</v>
      </c>
      <c r="H58" s="7">
        <v>0</v>
      </c>
      <c r="I58" s="25">
        <f t="shared" si="8"/>
        <v>0</v>
      </c>
    </row>
    <row r="59" spans="1:9" x14ac:dyDescent="0.2">
      <c r="A59" s="23"/>
      <c r="B59" s="24" t="s">
        <v>46</v>
      </c>
      <c r="C59" s="6">
        <v>0</v>
      </c>
      <c r="D59" s="6">
        <v>0</v>
      </c>
      <c r="E59" s="6">
        <v>0</v>
      </c>
      <c r="F59" s="6">
        <v>0</v>
      </c>
      <c r="G59" s="10">
        <f t="shared" ref="G59:G64" si="9">C59+E59</f>
        <v>0</v>
      </c>
      <c r="H59" s="7">
        <v>0</v>
      </c>
      <c r="I59" s="25">
        <f t="shared" si="8"/>
        <v>0</v>
      </c>
    </row>
    <row r="60" spans="1:9" x14ac:dyDescent="0.2">
      <c r="A60" s="23"/>
      <c r="B60" s="24" t="s">
        <v>47</v>
      </c>
      <c r="C60" s="6">
        <v>0</v>
      </c>
      <c r="D60" s="6">
        <v>0</v>
      </c>
      <c r="E60" s="6">
        <v>0</v>
      </c>
      <c r="F60" s="6">
        <v>0</v>
      </c>
      <c r="G60" s="10">
        <f t="shared" si="9"/>
        <v>0</v>
      </c>
      <c r="H60" s="7">
        <v>0</v>
      </c>
      <c r="I60" s="25">
        <f t="shared" si="8"/>
        <v>0</v>
      </c>
    </row>
    <row r="61" spans="1:9" x14ac:dyDescent="0.2">
      <c r="A61" s="23"/>
      <c r="B61" s="24" t="s">
        <v>48</v>
      </c>
      <c r="C61" s="6">
        <v>0</v>
      </c>
      <c r="D61" s="6">
        <v>0</v>
      </c>
      <c r="E61" s="6">
        <v>0</v>
      </c>
      <c r="F61" s="6">
        <v>0</v>
      </c>
      <c r="G61" s="10">
        <f t="shared" si="9"/>
        <v>0</v>
      </c>
      <c r="H61" s="7">
        <v>0</v>
      </c>
      <c r="I61" s="25">
        <f t="shared" si="8"/>
        <v>0</v>
      </c>
    </row>
    <row r="62" spans="1:9" x14ac:dyDescent="0.2">
      <c r="A62" s="23"/>
      <c r="B62" s="24" t="s">
        <v>49</v>
      </c>
      <c r="C62" s="6">
        <v>0</v>
      </c>
      <c r="D62" s="6">
        <v>0</v>
      </c>
      <c r="E62" s="6">
        <v>0</v>
      </c>
      <c r="F62" s="6">
        <v>0</v>
      </c>
      <c r="G62" s="10">
        <f t="shared" si="9"/>
        <v>0</v>
      </c>
      <c r="H62" s="7">
        <v>0</v>
      </c>
      <c r="I62" s="25">
        <f t="shared" si="8"/>
        <v>0</v>
      </c>
    </row>
    <row r="63" spans="1:9" x14ac:dyDescent="0.2">
      <c r="A63" s="23"/>
      <c r="B63" s="24" t="s">
        <v>50</v>
      </c>
      <c r="C63" s="6">
        <v>0</v>
      </c>
      <c r="D63" s="6">
        <v>0</v>
      </c>
      <c r="E63" s="6">
        <v>0</v>
      </c>
      <c r="F63" s="6">
        <v>0</v>
      </c>
      <c r="G63" s="10">
        <f t="shared" si="9"/>
        <v>0</v>
      </c>
      <c r="H63" s="7">
        <v>0</v>
      </c>
      <c r="I63" s="25">
        <f t="shared" si="8"/>
        <v>0</v>
      </c>
    </row>
    <row r="64" spans="1:9" x14ac:dyDescent="0.2">
      <c r="A64" s="23"/>
      <c r="B64" s="24" t="s">
        <v>51</v>
      </c>
      <c r="C64" s="6">
        <v>0</v>
      </c>
      <c r="D64" s="6">
        <v>0</v>
      </c>
      <c r="E64" s="6">
        <v>0</v>
      </c>
      <c r="F64" s="6">
        <v>0</v>
      </c>
      <c r="G64" s="10">
        <f t="shared" si="9"/>
        <v>0</v>
      </c>
      <c r="H64" s="7">
        <v>0</v>
      </c>
      <c r="I64" s="25">
        <f t="shared" si="8"/>
        <v>0</v>
      </c>
    </row>
    <row r="65" spans="1:9" x14ac:dyDescent="0.2">
      <c r="A65" s="40" t="s">
        <v>52</v>
      </c>
      <c r="B65" s="41"/>
      <c r="C65" s="8">
        <f>SUM(C66)</f>
        <v>91183354.769999996</v>
      </c>
      <c r="D65" s="8">
        <f>SUM(D66)</f>
        <v>0</v>
      </c>
      <c r="E65" s="8">
        <f>SUM(E66)</f>
        <v>0</v>
      </c>
      <c r="F65" s="8">
        <f>SUM(F66)</f>
        <v>0</v>
      </c>
      <c r="G65" s="9">
        <f>C65+E65</f>
        <v>91183354.769999996</v>
      </c>
      <c r="H65" s="7">
        <v>0</v>
      </c>
      <c r="I65" s="28">
        <f>SUM(I66)</f>
        <v>91183354.769999996</v>
      </c>
    </row>
    <row r="66" spans="1:9" x14ac:dyDescent="0.2">
      <c r="A66" s="23"/>
      <c r="B66" s="24" t="s">
        <v>53</v>
      </c>
      <c r="C66" s="6">
        <v>91183354.769999996</v>
      </c>
      <c r="D66" s="6">
        <v>0</v>
      </c>
      <c r="E66" s="6">
        <v>0</v>
      </c>
      <c r="F66" s="6">
        <v>0</v>
      </c>
      <c r="G66" s="10">
        <f>C66+E66</f>
        <v>91183354.769999996</v>
      </c>
      <c r="H66" s="7">
        <v>0</v>
      </c>
      <c r="I66" s="25">
        <f>+G66-H66</f>
        <v>91183354.769999996</v>
      </c>
    </row>
    <row r="67" spans="1:9" ht="5.25" customHeight="1" x14ac:dyDescent="0.2">
      <c r="A67" s="29"/>
      <c r="B67" s="30"/>
      <c r="C67" s="6"/>
      <c r="D67" s="6"/>
      <c r="E67" s="6"/>
      <c r="F67" s="6"/>
      <c r="G67" s="7"/>
      <c r="H67" s="7"/>
      <c r="I67" s="19"/>
    </row>
    <row r="68" spans="1:9" x14ac:dyDescent="0.2">
      <c r="A68" s="40" t="s">
        <v>54</v>
      </c>
      <c r="B68" s="41"/>
      <c r="C68" s="8">
        <f>SUM(C34+C38+C48+C52+C58+C65)</f>
        <v>761057880.65999997</v>
      </c>
      <c r="D68" s="8">
        <f>SUM(D34+D38+D48+D52+D58+D65)</f>
        <v>529602423.24000001</v>
      </c>
      <c r="E68" s="8">
        <f>SUM(E34+E38+E48+E52+E58+E65)</f>
        <v>120010173.63</v>
      </c>
      <c r="F68" s="8">
        <f>SUM(F34+F38+F48+F52+F58+F65)</f>
        <v>102623803.5</v>
      </c>
      <c r="G68" s="9">
        <f>C68+E68</f>
        <v>881068054.28999996</v>
      </c>
      <c r="H68" s="9">
        <f>SUM(H34:H66)</f>
        <v>0</v>
      </c>
      <c r="I68" s="28">
        <f>+G68-H68</f>
        <v>881068054.28999996</v>
      </c>
    </row>
    <row r="69" spans="1:9" ht="5.25" customHeight="1" x14ac:dyDescent="0.2">
      <c r="A69" s="23"/>
      <c r="B69" s="31"/>
      <c r="C69" s="6"/>
      <c r="D69" s="6"/>
      <c r="E69" s="6"/>
      <c r="F69" s="6"/>
      <c r="G69" s="7"/>
      <c r="H69" s="7"/>
      <c r="I69" s="19"/>
    </row>
    <row r="70" spans="1:9" x14ac:dyDescent="0.2">
      <c r="A70" s="40" t="s">
        <v>55</v>
      </c>
      <c r="B70" s="41"/>
      <c r="C70" s="8">
        <f>SUM(C30-C68)</f>
        <v>-92944212.860000014</v>
      </c>
      <c r="D70" s="8">
        <f>SUM(D30-D68)</f>
        <v>41956168.75</v>
      </c>
      <c r="E70" s="8">
        <f>SUM(E30-E68)</f>
        <v>4351632.0100000054</v>
      </c>
      <c r="F70" s="8">
        <f>SUM(F30-F68)</f>
        <v>-161413.25999999046</v>
      </c>
      <c r="G70" s="9">
        <f>C70+E70</f>
        <v>-88592580.850000009</v>
      </c>
      <c r="H70" s="9">
        <f>+H30-H68</f>
        <v>0</v>
      </c>
      <c r="I70" s="28">
        <f>+I30-I68</f>
        <v>-88592580.850000024</v>
      </c>
    </row>
    <row r="71" spans="1:9" ht="3.75" customHeight="1" thickBot="1" x14ac:dyDescent="0.25">
      <c r="A71" s="32"/>
      <c r="B71" s="33"/>
      <c r="C71" s="34"/>
      <c r="D71" s="34"/>
      <c r="E71" s="35"/>
      <c r="F71" s="35"/>
      <c r="G71" s="35"/>
      <c r="H71" s="35"/>
      <c r="I71" s="36"/>
    </row>
    <row r="72" spans="1:9" ht="3" customHeight="1" x14ac:dyDescent="0.2">
      <c r="C72" s="12"/>
    </row>
    <row r="73" spans="1:9" x14ac:dyDescent="0.2">
      <c r="C73" s="12"/>
    </row>
    <row r="74" spans="1:9" ht="57.75" customHeight="1" x14ac:dyDescent="0.2"/>
    <row r="76" spans="1:9" ht="69.75" customHeight="1" x14ac:dyDescent="0.2">
      <c r="A76" s="14"/>
      <c r="B76" s="37" t="s">
        <v>63</v>
      </c>
      <c r="C76" s="37"/>
      <c r="D76" s="37"/>
      <c r="E76" s="37"/>
      <c r="F76" s="37"/>
      <c r="G76" s="37"/>
      <c r="H76" s="37"/>
      <c r="I76" s="37"/>
    </row>
    <row r="79" spans="1:9" x14ac:dyDescent="0.2">
      <c r="B79" s="38" t="s">
        <v>56</v>
      </c>
      <c r="C79" s="38"/>
      <c r="D79" s="38"/>
      <c r="E79" s="38"/>
      <c r="F79" s="38"/>
      <c r="G79" s="38"/>
      <c r="H79" s="38"/>
      <c r="I79" s="38"/>
    </row>
    <row r="87" spans="4:6" ht="12.75" x14ac:dyDescent="0.2">
      <c r="D87" s="16"/>
      <c r="F87" s="15"/>
    </row>
  </sheetData>
  <mergeCells count="26">
    <mergeCell ref="A32:B32"/>
    <mergeCell ref="A70:B70"/>
    <mergeCell ref="A38:B38"/>
    <mergeCell ref="C5:D5"/>
    <mergeCell ref="E5:F5"/>
    <mergeCell ref="A58:B58"/>
    <mergeCell ref="A65:B65"/>
    <mergeCell ref="A68:B68"/>
    <mergeCell ref="A23:B23"/>
    <mergeCell ref="A30:B30"/>
    <mergeCell ref="B76:I76"/>
    <mergeCell ref="B79:I79"/>
    <mergeCell ref="A1:I1"/>
    <mergeCell ref="A2:I2"/>
    <mergeCell ref="A3:I3"/>
    <mergeCell ref="A48:B48"/>
    <mergeCell ref="A52:B52"/>
    <mergeCell ref="A34:B34"/>
    <mergeCell ref="A5:B5"/>
    <mergeCell ref="G5:G6"/>
    <mergeCell ref="H5:H6"/>
    <mergeCell ref="I5:I6"/>
    <mergeCell ref="A6:B6"/>
    <mergeCell ref="A8:B8"/>
    <mergeCell ref="A10:B10"/>
    <mergeCell ref="A19:B19"/>
  </mergeCells>
  <printOptions horizontalCentered="1"/>
  <pageMargins left="0.27559055118110237" right="0.27559055118110237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</vt:lpstr>
      <vt:lpstr>EA!_ftnref1</vt:lpstr>
      <vt:lpstr>EA!Área_de_impresión</vt:lpstr>
      <vt:lpstr>EA!Títulos_a_imprimir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DannySP</dc:creator>
  <cp:lastModifiedBy>Bernardo Razo</cp:lastModifiedBy>
  <cp:lastPrinted>2020-03-18T16:42:31Z</cp:lastPrinted>
  <dcterms:created xsi:type="dcterms:W3CDTF">2020-02-13T22:56:50Z</dcterms:created>
  <dcterms:modified xsi:type="dcterms:W3CDTF">2023-03-21T04:47:06Z</dcterms:modified>
</cp:coreProperties>
</file>