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BRENDA\CUENTA PUBLICA ANUAL 2022 REGIDORES\SESION 2\IX.-EDOS CONSOLIDADOS\"/>
    </mc:Choice>
  </mc:AlternateContent>
  <bookViews>
    <workbookView xWindow="-120" yWindow="-120" windowWidth="20640" windowHeight="11760"/>
  </bookViews>
  <sheets>
    <sheet name="EFE" sheetId="1" r:id="rId1"/>
  </sheets>
  <definedNames>
    <definedName name="_xlnm.Print_Area" localSheetId="0">EFE!$A$1:$H$83</definedName>
    <definedName name="_xlnm.Print_Titles" localSheetId="0">EFE!$1:$5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8" i="1" l="1"/>
  <c r="F76" i="1" l="1"/>
  <c r="F75" i="1"/>
  <c r="F68" i="1"/>
  <c r="F67" i="1"/>
  <c r="F66" i="1"/>
  <c r="F65" i="1"/>
  <c r="F61" i="1"/>
  <c r="F60" i="1"/>
  <c r="F59" i="1"/>
  <c r="F58" i="1"/>
  <c r="F51" i="1"/>
  <c r="F50" i="1"/>
  <c r="F49" i="1"/>
  <c r="F46" i="1"/>
  <c r="F45" i="1"/>
  <c r="F44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11" i="1"/>
  <c r="F10" i="1"/>
  <c r="F9" i="1"/>
  <c r="D48" i="1"/>
  <c r="D21" i="1"/>
  <c r="D64" i="1" l="1"/>
  <c r="E64" i="1"/>
  <c r="E57" i="1"/>
  <c r="D57" i="1"/>
  <c r="D71" i="1" l="1"/>
  <c r="E71" i="1"/>
  <c r="F64" i="1"/>
  <c r="F57" i="1"/>
  <c r="H57" i="1" s="1"/>
  <c r="H68" i="1"/>
  <c r="H67" i="1"/>
  <c r="H66" i="1"/>
  <c r="H61" i="1"/>
  <c r="H60" i="1"/>
  <c r="H59" i="1"/>
  <c r="H58" i="1"/>
  <c r="H51" i="1"/>
  <c r="H50" i="1"/>
  <c r="H49" i="1"/>
  <c r="E48" i="1"/>
  <c r="F48" i="1" s="1"/>
  <c r="H46" i="1"/>
  <c r="H45" i="1"/>
  <c r="H44" i="1"/>
  <c r="E43" i="1"/>
  <c r="D43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E21" i="1"/>
  <c r="F21" i="1" s="1"/>
  <c r="E8" i="1"/>
  <c r="D8" i="1"/>
  <c r="D39" i="1" s="1"/>
  <c r="H18" i="1"/>
  <c r="H17" i="1"/>
  <c r="H16" i="1"/>
  <c r="H15" i="1"/>
  <c r="H14" i="1"/>
  <c r="H13" i="1"/>
  <c r="H12" i="1"/>
  <c r="H11" i="1"/>
  <c r="H10" i="1"/>
  <c r="H9" i="1"/>
  <c r="F71" i="1" l="1"/>
  <c r="H71" i="1" s="1"/>
  <c r="E39" i="1"/>
  <c r="F43" i="1"/>
  <c r="H43" i="1" s="1"/>
  <c r="D53" i="1"/>
  <c r="F8" i="1"/>
  <c r="H8" i="1" s="1"/>
  <c r="H48" i="1"/>
  <c r="E53" i="1"/>
  <c r="H65" i="1"/>
  <c r="H21" i="1"/>
  <c r="H64" i="1"/>
  <c r="H19" i="1"/>
  <c r="E73" i="1" l="1"/>
  <c r="F53" i="1"/>
  <c r="H53" i="1" s="1"/>
  <c r="F39" i="1"/>
  <c r="H39" i="1" s="1"/>
  <c r="D73" i="1"/>
  <c r="H75" i="1"/>
  <c r="F73" i="1" l="1"/>
  <c r="H73" i="1" s="1"/>
  <c r="H76" i="1"/>
</calcChain>
</file>

<file path=xl/sharedStrings.xml><?xml version="1.0" encoding="utf-8"?>
<sst xmlns="http://schemas.openxmlformats.org/spreadsheetml/2006/main" count="67" uniqueCount="59">
  <si>
    <t>Concepto</t>
  </si>
  <si>
    <t>SUMATORIA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</si>
  <si>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</si>
  <si>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</si>
  <si>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</si>
  <si>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</si>
  <si>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</si>
  <si>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</si>
  <si>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</si>
  <si>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</si>
  <si>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</si>
  <si>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</si>
  <si>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</si>
  <si>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</si>
  <si>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</si>
  <si>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</si>
  <si>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</si>
  <si>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</si>
  <si>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</si>
  <si>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</si>
  <si>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</si>
  <si>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</si>
  <si>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</si>
  <si>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</si>
  <si>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</si>
  <si>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</si>
  <si>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</si>
  <si>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</si>
  <si>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</si>
  <si>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</si>
  <si>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</si>
  <si>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</si>
  <si>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</si>
  <si>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</si>
  <si>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</si>
  <si>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</si>
  <si>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</si>
  <si>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</si>
  <si>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</si>
  <si>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</si>
  <si>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</si>
  <si>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</si>
  <si>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</si>
  <si>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</si>
  <si>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</si>
  <si>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</si>
  <si>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</si>
  <si>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</si>
  <si>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</si>
  <si>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</si>
  <si>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verdad, declaramos que este reporte y sus notas son razonablemente correctos, y son responsabilidad del emisor.</t>
  </si>
  <si>
    <t xml:space="preserve">ESTADO DE FLUJO DE EFECTIVO CONSOLIDADO </t>
  </si>
  <si>
    <t xml:space="preserve">ESTADO FINANCIERO CONSOLIDADO </t>
  </si>
  <si>
    <t>ELIMINACIÓN DE PARTIDAS EN CONSOLIDACIÓN</t>
  </si>
  <si>
    <t>MUNICIPIO DE ZAMORA MICHOACAN</t>
  </si>
  <si>
    <t xml:space="preserve">MUNICIPIO DE ZAMORA </t>
  </si>
  <si>
    <t>SAPAZ</t>
  </si>
  <si>
    <t xml:space="preserve">MTRO. CARLOS ALBERTO SOTO DELGADO                       MTRA. MA. ISABEL AGUILERA VERDUZCO       L.C.P. MA. FERNANDA GARIBAY CARREON                      C.P.Y MF. JORGE MARTIN AGUILAR TERRAZAS     PRESIDENTE MUNICIPAL                                                          SÍNDICA MUNICIPAL                                                       TESORERO MUNICIPAL                                                   CONTRALOR  MUNICIPAL 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</si>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</sst>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3" fontId="4" fillId="0" borderId="6" xfId="0" applyNumberFormat="1" applyFont="1" applyBorder="1"/>
    <xf numFmtId="0" fontId="0" fillId="0" borderId="6" xfId="0" applyBorder="1"/>
    <xf numFmtId="3" fontId="4" fillId="0" borderId="8" xfId="0" applyNumberFormat="1" applyFont="1" applyBorder="1" applyAlignment="1">
      <alignment horizontal="right" vertical="center"/>
    </xf>
    <xf numFmtId="0" fontId="0" fillId="0" borderId="8" xfId="0" applyBorder="1"/>
    <xf numFmtId="3" fontId="3" fillId="0" borderId="8" xfId="0" applyNumberFormat="1" applyFont="1" applyBorder="1" applyAlignment="1">
      <alignment horizontal="right" vertical="center"/>
    </xf>
    <xf numFmtId="3" fontId="1" fillId="0" borderId="8" xfId="0" applyNumberFormat="1" applyFont="1" applyBorder="1"/>
    <xf numFmtId="0" fontId="4" fillId="0" borderId="7" xfId="0" applyFont="1" applyBorder="1" applyAlignment="1">
      <alignment vertical="center" wrapText="1"/>
    </xf>
    <xf numFmtId="3" fontId="0" fillId="0" borderId="8" xfId="0" applyNumberFormat="1" applyBorder="1"/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0" fillId="0" borderId="0" xfId="0" applyNumberFormat="1"/>
    <xf numFmtId="0" fontId="4" fillId="0" borderId="7" xfId="0" applyFont="1" applyBorder="1" applyAlignment="1">
      <alignment vertical="top"/>
    </xf>
    <xf numFmtId="3" fontId="4" fillId="0" borderId="8" xfId="0" applyNumberFormat="1" applyFont="1" applyBorder="1" applyAlignment="1">
      <alignment vertical="top"/>
    </xf>
    <xf numFmtId="3" fontId="5" fillId="0" borderId="8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7" xfId="0" applyFont="1" applyBorder="1"/>
    <xf numFmtId="3" fontId="4" fillId="0" borderId="8" xfId="0" applyNumberFormat="1" applyFont="1" applyBorder="1"/>
    <xf numFmtId="3" fontId="6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4" fillId="0" borderId="16" xfId="0" applyFont="1" applyBorder="1"/>
    <xf numFmtId="0" fontId="0" fillId="0" borderId="18" xfId="0" applyBorder="1"/>
    <xf numFmtId="0" fontId="0" fillId="0" borderId="19" xfId="0" applyBorder="1"/>
    <xf numFmtId="0" fontId="5" fillId="0" borderId="12" xfId="0" applyFont="1" applyBorder="1" applyAlignment="1">
      <alignment vertical="center"/>
    </xf>
    <xf numFmtId="3" fontId="1" fillId="0" borderId="19" xfId="0" applyNumberFormat="1" applyFont="1" applyBorder="1"/>
    <xf numFmtId="0" fontId="3" fillId="0" borderId="0" xfId="0" applyFont="1" applyBorder="1" applyAlignment="1">
      <alignment vertical="center"/>
    </xf>
    <xf numFmtId="3" fontId="0" fillId="0" borderId="19" xfId="0" applyNumberFormat="1" applyBorder="1"/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2" xfId="0" applyFont="1" applyBorder="1"/>
    <xf numFmtId="0" fontId="4" fillId="0" borderId="0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3" fontId="4" fillId="0" borderId="23" xfId="0" applyNumberFormat="1" applyFont="1" applyBorder="1"/>
    <xf numFmtId="0" fontId="0" fillId="0" borderId="23" xfId="0" applyBorder="1"/>
    <xf numFmtId="0" fontId="0" fillId="0" borderId="24" xfId="0" applyBorder="1"/>
    <xf numFmtId="3" fontId="4" fillId="0" borderId="8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89"/>
  <sheetViews>
    <sheetView tabSelected="1" topLeftCell="A55" zoomScaleNormal="100" workbookViewId="0">
      <selection activeCell="G66" sqref="G66"/>
    </sheetView>
  </sheetViews>
  <sheetFormatPr baseColWidth="10" defaultColWidth="0" defaultRowHeight="15" zeroHeight="1" x14ac:dyDescent="0.25"/>
  <cols>
    <col min="1" max="1" width="4.7109375" customWidth="1"/>
    <col min="2" max="2" width="3.85546875" customWidth="1"/>
    <col min="3" max="3" width="67" bestFit="1" customWidth="1"/>
    <col min="4" max="4" width="15.7109375" customWidth="1"/>
    <col min="5" max="5" width="15.85546875" customWidth="1"/>
    <col min="6" max="6" width="13.85546875" customWidth="1"/>
    <col min="7" max="7" width="14.85546875" customWidth="1"/>
    <col min="8" max="8" width="14.7109375" customWidth="1"/>
    <col min="9" max="254" width="11.42578125" hidden="1"/>
    <col min="255" max="255" width="4.7109375" hidden="1"/>
    <col min="256" max="256" width="3.85546875" hidden="1"/>
    <col min="257" max="257" width="69" hidden="1"/>
    <col min="258" max="258" width="11.42578125" hidden="1"/>
    <col min="259" max="259" width="14.28515625" hidden="1"/>
    <col min="260" max="260" width="11.42578125" hidden="1"/>
    <col min="261" max="261" width="11.85546875" hidden="1"/>
    <col min="262" max="264" width="14.7109375" hidden="1"/>
    <col min="265" max="510" width="11.42578125" hidden="1"/>
    <col min="511" max="511" width="4.7109375" hidden="1"/>
    <col min="512" max="512" width="3.85546875" hidden="1"/>
    <col min="513" max="513" width="69" hidden="1"/>
    <col min="514" max="514" width="11.42578125" hidden="1"/>
    <col min="515" max="515" width="14.28515625" hidden="1"/>
    <col min="516" max="516" width="11.42578125" hidden="1"/>
    <col min="517" max="517" width="11.85546875" hidden="1"/>
    <col min="518" max="520" width="14.7109375" hidden="1"/>
    <col min="521" max="766" width="11.42578125" hidden="1"/>
    <col min="767" max="767" width="4.7109375" hidden="1"/>
    <col min="768" max="768" width="3.85546875" hidden="1"/>
    <col min="769" max="769" width="69" hidden="1"/>
    <col min="770" max="770" width="11.42578125" hidden="1"/>
    <col min="771" max="771" width="14.28515625" hidden="1"/>
    <col min="772" max="772" width="11.42578125" hidden="1"/>
    <col min="773" max="773" width="11.85546875" hidden="1"/>
    <col min="774" max="776" width="14.7109375" hidden="1"/>
    <col min="777" max="1022" width="11.42578125" hidden="1"/>
    <col min="1023" max="1023" width="4.7109375" hidden="1"/>
    <col min="1024" max="1024" width="3.85546875" hidden="1"/>
    <col min="1025" max="1025" width="69" hidden="1"/>
    <col min="1026" max="1026" width="11.42578125" hidden="1"/>
    <col min="1027" max="1027" width="14.28515625" hidden="1"/>
    <col min="1028" max="1028" width="11.42578125" hidden="1"/>
    <col min="1029" max="1029" width="11.85546875" hidden="1"/>
    <col min="1030" max="1032" width="14.7109375" hidden="1"/>
    <col min="1033" max="1278" width="11.42578125" hidden="1"/>
    <col min="1279" max="1279" width="4.7109375" hidden="1"/>
    <col min="1280" max="1280" width="3.85546875" hidden="1"/>
    <col min="1281" max="1281" width="69" hidden="1"/>
    <col min="1282" max="1282" width="11.42578125" hidden="1"/>
    <col min="1283" max="1283" width="14.28515625" hidden="1"/>
    <col min="1284" max="1284" width="11.42578125" hidden="1"/>
    <col min="1285" max="1285" width="11.85546875" hidden="1"/>
    <col min="1286" max="1288" width="14.7109375" hidden="1"/>
    <col min="1289" max="1534" width="11.42578125" hidden="1"/>
    <col min="1535" max="1535" width="4.7109375" hidden="1"/>
    <col min="1536" max="1536" width="3.85546875" hidden="1"/>
    <col min="1537" max="1537" width="69" hidden="1"/>
    <col min="1538" max="1538" width="11.42578125" hidden="1"/>
    <col min="1539" max="1539" width="14.28515625" hidden="1"/>
    <col min="1540" max="1540" width="11.42578125" hidden="1"/>
    <col min="1541" max="1541" width="11.85546875" hidden="1"/>
    <col min="1542" max="1544" width="14.7109375" hidden="1"/>
    <col min="1545" max="1790" width="11.42578125" hidden="1"/>
    <col min="1791" max="1791" width="4.7109375" hidden="1"/>
    <col min="1792" max="1792" width="3.85546875" hidden="1"/>
    <col min="1793" max="1793" width="69" hidden="1"/>
    <col min="1794" max="1794" width="11.42578125" hidden="1"/>
    <col min="1795" max="1795" width="14.28515625" hidden="1"/>
    <col min="1796" max="1796" width="11.42578125" hidden="1"/>
    <col min="1797" max="1797" width="11.85546875" hidden="1"/>
    <col min="1798" max="1800" width="14.7109375" hidden="1"/>
    <col min="1801" max="2046" width="11.42578125" hidden="1"/>
    <col min="2047" max="2047" width="4.7109375" hidden="1"/>
    <col min="2048" max="2048" width="3.85546875" hidden="1"/>
    <col min="2049" max="2049" width="69" hidden="1"/>
    <col min="2050" max="2050" width="11.42578125" hidden="1"/>
    <col min="2051" max="2051" width="14.28515625" hidden="1"/>
    <col min="2052" max="2052" width="11.42578125" hidden="1"/>
    <col min="2053" max="2053" width="11.85546875" hidden="1"/>
    <col min="2054" max="2056" width="14.7109375" hidden="1"/>
    <col min="2057" max="2302" width="11.42578125" hidden="1"/>
    <col min="2303" max="2303" width="4.7109375" hidden="1"/>
    <col min="2304" max="2304" width="3.85546875" hidden="1"/>
    <col min="2305" max="2305" width="69" hidden="1"/>
    <col min="2306" max="2306" width="11.42578125" hidden="1"/>
    <col min="2307" max="2307" width="14.28515625" hidden="1"/>
    <col min="2308" max="2308" width="11.42578125" hidden="1"/>
    <col min="2309" max="2309" width="11.85546875" hidden="1"/>
    <col min="2310" max="2312" width="14.7109375" hidden="1"/>
    <col min="2313" max="2558" width="11.42578125" hidden="1"/>
    <col min="2559" max="2559" width="4.7109375" hidden="1"/>
    <col min="2560" max="2560" width="3.85546875" hidden="1"/>
    <col min="2561" max="2561" width="69" hidden="1"/>
    <col min="2562" max="2562" width="11.42578125" hidden="1"/>
    <col min="2563" max="2563" width="14.28515625" hidden="1"/>
    <col min="2564" max="2564" width="11.42578125" hidden="1"/>
    <col min="2565" max="2565" width="11.85546875" hidden="1"/>
    <col min="2566" max="2568" width="14.7109375" hidden="1"/>
    <col min="2569" max="2814" width="11.42578125" hidden="1"/>
    <col min="2815" max="2815" width="4.7109375" hidden="1"/>
    <col min="2816" max="2816" width="3.85546875" hidden="1"/>
    <col min="2817" max="2817" width="69" hidden="1"/>
    <col min="2818" max="2818" width="11.42578125" hidden="1"/>
    <col min="2819" max="2819" width="14.28515625" hidden="1"/>
    <col min="2820" max="2820" width="11.42578125" hidden="1"/>
    <col min="2821" max="2821" width="11.85546875" hidden="1"/>
    <col min="2822" max="2824" width="14.7109375" hidden="1"/>
    <col min="2825" max="3070" width="11.42578125" hidden="1"/>
    <col min="3071" max="3071" width="4.7109375" hidden="1"/>
    <col min="3072" max="3072" width="3.85546875" hidden="1"/>
    <col min="3073" max="3073" width="69" hidden="1"/>
    <col min="3074" max="3074" width="11.42578125" hidden="1"/>
    <col min="3075" max="3075" width="14.28515625" hidden="1"/>
    <col min="3076" max="3076" width="11.42578125" hidden="1"/>
    <col min="3077" max="3077" width="11.85546875" hidden="1"/>
    <col min="3078" max="3080" width="14.7109375" hidden="1"/>
    <col min="3081" max="3326" width="11.42578125" hidden="1"/>
    <col min="3327" max="3327" width="4.7109375" hidden="1"/>
    <col min="3328" max="3328" width="3.85546875" hidden="1"/>
    <col min="3329" max="3329" width="69" hidden="1"/>
    <col min="3330" max="3330" width="11.42578125" hidden="1"/>
    <col min="3331" max="3331" width="14.28515625" hidden="1"/>
    <col min="3332" max="3332" width="11.42578125" hidden="1"/>
    <col min="3333" max="3333" width="11.85546875" hidden="1"/>
    <col min="3334" max="3336" width="14.7109375" hidden="1"/>
    <col min="3337" max="3582" width="11.42578125" hidden="1"/>
    <col min="3583" max="3583" width="4.7109375" hidden="1"/>
    <col min="3584" max="3584" width="3.85546875" hidden="1"/>
    <col min="3585" max="3585" width="69" hidden="1"/>
    <col min="3586" max="3586" width="11.42578125" hidden="1"/>
    <col min="3587" max="3587" width="14.28515625" hidden="1"/>
    <col min="3588" max="3588" width="11.42578125" hidden="1"/>
    <col min="3589" max="3589" width="11.85546875" hidden="1"/>
    <col min="3590" max="3592" width="14.7109375" hidden="1"/>
    <col min="3593" max="3838" width="11.42578125" hidden="1"/>
    <col min="3839" max="3839" width="4.7109375" hidden="1"/>
    <col min="3840" max="3840" width="3.85546875" hidden="1"/>
    <col min="3841" max="3841" width="69" hidden="1"/>
    <col min="3842" max="3842" width="11.42578125" hidden="1"/>
    <col min="3843" max="3843" width="14.28515625" hidden="1"/>
    <col min="3844" max="3844" width="11.42578125" hidden="1"/>
    <col min="3845" max="3845" width="11.85546875" hidden="1"/>
    <col min="3846" max="3848" width="14.7109375" hidden="1"/>
    <col min="3849" max="4094" width="11.42578125" hidden="1"/>
    <col min="4095" max="4095" width="4.7109375" hidden="1"/>
    <col min="4096" max="4096" width="3.85546875" hidden="1"/>
    <col min="4097" max="4097" width="69" hidden="1"/>
    <col min="4098" max="4098" width="11.42578125" hidden="1"/>
    <col min="4099" max="4099" width="14.28515625" hidden="1"/>
    <col min="4100" max="4100" width="11.42578125" hidden="1"/>
    <col min="4101" max="4101" width="11.85546875" hidden="1"/>
    <col min="4102" max="4104" width="14.7109375" hidden="1"/>
    <col min="4105" max="4350" width="11.42578125" hidden="1"/>
    <col min="4351" max="4351" width="4.7109375" hidden="1"/>
    <col min="4352" max="4352" width="3.85546875" hidden="1"/>
    <col min="4353" max="4353" width="69" hidden="1"/>
    <col min="4354" max="4354" width="11.42578125" hidden="1"/>
    <col min="4355" max="4355" width="14.28515625" hidden="1"/>
    <col min="4356" max="4356" width="11.42578125" hidden="1"/>
    <col min="4357" max="4357" width="11.85546875" hidden="1"/>
    <col min="4358" max="4360" width="14.7109375" hidden="1"/>
    <col min="4361" max="4606" width="11.42578125" hidden="1"/>
    <col min="4607" max="4607" width="4.7109375" hidden="1"/>
    <col min="4608" max="4608" width="3.85546875" hidden="1"/>
    <col min="4609" max="4609" width="69" hidden="1"/>
    <col min="4610" max="4610" width="11.42578125" hidden="1"/>
    <col min="4611" max="4611" width="14.28515625" hidden="1"/>
    <col min="4612" max="4612" width="11.42578125" hidden="1"/>
    <col min="4613" max="4613" width="11.85546875" hidden="1"/>
    <col min="4614" max="4616" width="14.7109375" hidden="1"/>
    <col min="4617" max="4862" width="11.42578125" hidden="1"/>
    <col min="4863" max="4863" width="4.7109375" hidden="1"/>
    <col min="4864" max="4864" width="3.85546875" hidden="1"/>
    <col min="4865" max="4865" width="69" hidden="1"/>
    <col min="4866" max="4866" width="11.42578125" hidden="1"/>
    <col min="4867" max="4867" width="14.28515625" hidden="1"/>
    <col min="4868" max="4868" width="11.42578125" hidden="1"/>
    <col min="4869" max="4869" width="11.85546875" hidden="1"/>
    <col min="4870" max="4872" width="14.7109375" hidden="1"/>
    <col min="4873" max="5118" width="11.42578125" hidden="1"/>
    <col min="5119" max="5119" width="4.7109375" hidden="1"/>
    <col min="5120" max="5120" width="3.85546875" hidden="1"/>
    <col min="5121" max="5121" width="69" hidden="1"/>
    <col min="5122" max="5122" width="11.42578125" hidden="1"/>
    <col min="5123" max="5123" width="14.28515625" hidden="1"/>
    <col min="5124" max="5124" width="11.42578125" hidden="1"/>
    <col min="5125" max="5125" width="11.85546875" hidden="1"/>
    <col min="5126" max="5128" width="14.7109375" hidden="1"/>
    <col min="5129" max="5374" width="11.42578125" hidden="1"/>
    <col min="5375" max="5375" width="4.7109375" hidden="1"/>
    <col min="5376" max="5376" width="3.85546875" hidden="1"/>
    <col min="5377" max="5377" width="69" hidden="1"/>
    <col min="5378" max="5378" width="11.42578125" hidden="1"/>
    <col min="5379" max="5379" width="14.28515625" hidden="1"/>
    <col min="5380" max="5380" width="11.42578125" hidden="1"/>
    <col min="5381" max="5381" width="11.85546875" hidden="1"/>
    <col min="5382" max="5384" width="14.7109375" hidden="1"/>
    <col min="5385" max="5630" width="11.42578125" hidden="1"/>
    <col min="5631" max="5631" width="4.7109375" hidden="1"/>
    <col min="5632" max="5632" width="3.85546875" hidden="1"/>
    <col min="5633" max="5633" width="69" hidden="1"/>
    <col min="5634" max="5634" width="11.42578125" hidden="1"/>
    <col min="5635" max="5635" width="14.28515625" hidden="1"/>
    <col min="5636" max="5636" width="11.42578125" hidden="1"/>
    <col min="5637" max="5637" width="11.85546875" hidden="1"/>
    <col min="5638" max="5640" width="14.7109375" hidden="1"/>
    <col min="5641" max="5886" width="11.42578125" hidden="1"/>
    <col min="5887" max="5887" width="4.7109375" hidden="1"/>
    <col min="5888" max="5888" width="3.85546875" hidden="1"/>
    <col min="5889" max="5889" width="69" hidden="1"/>
    <col min="5890" max="5890" width="11.42578125" hidden="1"/>
    <col min="5891" max="5891" width="14.28515625" hidden="1"/>
    <col min="5892" max="5892" width="11.42578125" hidden="1"/>
    <col min="5893" max="5893" width="11.85546875" hidden="1"/>
    <col min="5894" max="5896" width="14.7109375" hidden="1"/>
    <col min="5897" max="6142" width="11.42578125" hidden="1"/>
    <col min="6143" max="6143" width="4.7109375" hidden="1"/>
    <col min="6144" max="6144" width="3.85546875" hidden="1"/>
    <col min="6145" max="6145" width="69" hidden="1"/>
    <col min="6146" max="6146" width="11.42578125" hidden="1"/>
    <col min="6147" max="6147" width="14.28515625" hidden="1"/>
    <col min="6148" max="6148" width="11.42578125" hidden="1"/>
    <col min="6149" max="6149" width="11.85546875" hidden="1"/>
    <col min="6150" max="6152" width="14.7109375" hidden="1"/>
    <col min="6153" max="6398" width="11.42578125" hidden="1"/>
    <col min="6399" max="6399" width="4.7109375" hidden="1"/>
    <col min="6400" max="6400" width="3.85546875" hidden="1"/>
    <col min="6401" max="6401" width="69" hidden="1"/>
    <col min="6402" max="6402" width="11.42578125" hidden="1"/>
    <col min="6403" max="6403" width="14.28515625" hidden="1"/>
    <col min="6404" max="6404" width="11.42578125" hidden="1"/>
    <col min="6405" max="6405" width="11.85546875" hidden="1"/>
    <col min="6406" max="6408" width="14.7109375" hidden="1"/>
    <col min="6409" max="6654" width="11.42578125" hidden="1"/>
    <col min="6655" max="6655" width="4.7109375" hidden="1"/>
    <col min="6656" max="6656" width="3.85546875" hidden="1"/>
    <col min="6657" max="6657" width="69" hidden="1"/>
    <col min="6658" max="6658" width="11.42578125" hidden="1"/>
    <col min="6659" max="6659" width="14.28515625" hidden="1"/>
    <col min="6660" max="6660" width="11.42578125" hidden="1"/>
    <col min="6661" max="6661" width="11.85546875" hidden="1"/>
    <col min="6662" max="6664" width="14.7109375" hidden="1"/>
    <col min="6665" max="6910" width="11.42578125" hidden="1"/>
    <col min="6911" max="6911" width="4.7109375" hidden="1"/>
    <col min="6912" max="6912" width="3.85546875" hidden="1"/>
    <col min="6913" max="6913" width="69" hidden="1"/>
    <col min="6914" max="6914" width="11.42578125" hidden="1"/>
    <col min="6915" max="6915" width="14.28515625" hidden="1"/>
    <col min="6916" max="6916" width="11.42578125" hidden="1"/>
    <col min="6917" max="6917" width="11.85546875" hidden="1"/>
    <col min="6918" max="6920" width="14.7109375" hidden="1"/>
    <col min="6921" max="7166" width="11.42578125" hidden="1"/>
    <col min="7167" max="7167" width="4.7109375" hidden="1"/>
    <col min="7168" max="7168" width="3.85546875" hidden="1"/>
    <col min="7169" max="7169" width="69" hidden="1"/>
    <col min="7170" max="7170" width="11.42578125" hidden="1"/>
    <col min="7171" max="7171" width="14.28515625" hidden="1"/>
    <col min="7172" max="7172" width="11.42578125" hidden="1"/>
    <col min="7173" max="7173" width="11.85546875" hidden="1"/>
    <col min="7174" max="7176" width="14.7109375" hidden="1"/>
    <col min="7177" max="7422" width="11.42578125" hidden="1"/>
    <col min="7423" max="7423" width="4.7109375" hidden="1"/>
    <col min="7424" max="7424" width="3.85546875" hidden="1"/>
    <col min="7425" max="7425" width="69" hidden="1"/>
    <col min="7426" max="7426" width="11.42578125" hidden="1"/>
    <col min="7427" max="7427" width="14.28515625" hidden="1"/>
    <col min="7428" max="7428" width="11.42578125" hidden="1"/>
    <col min="7429" max="7429" width="11.85546875" hidden="1"/>
    <col min="7430" max="7432" width="14.7109375" hidden="1"/>
    <col min="7433" max="7678" width="11.42578125" hidden="1"/>
    <col min="7679" max="7679" width="4.7109375" hidden="1"/>
    <col min="7680" max="7680" width="3.85546875" hidden="1"/>
    <col min="7681" max="7681" width="69" hidden="1"/>
    <col min="7682" max="7682" width="11.42578125" hidden="1"/>
    <col min="7683" max="7683" width="14.28515625" hidden="1"/>
    <col min="7684" max="7684" width="11.42578125" hidden="1"/>
    <col min="7685" max="7685" width="11.85546875" hidden="1"/>
    <col min="7686" max="7688" width="14.7109375" hidden="1"/>
    <col min="7689" max="7934" width="11.42578125" hidden="1"/>
    <col min="7935" max="7935" width="4.7109375" hidden="1"/>
    <col min="7936" max="7936" width="3.85546875" hidden="1"/>
    <col min="7937" max="7937" width="69" hidden="1"/>
    <col min="7938" max="7938" width="11.42578125" hidden="1"/>
    <col min="7939" max="7939" width="14.28515625" hidden="1"/>
    <col min="7940" max="7940" width="11.42578125" hidden="1"/>
    <col min="7941" max="7941" width="11.85546875" hidden="1"/>
    <col min="7942" max="7944" width="14.7109375" hidden="1"/>
    <col min="7945" max="8190" width="11.42578125" hidden="1"/>
    <col min="8191" max="8191" width="4.7109375" hidden="1"/>
    <col min="8192" max="8192" width="3.85546875" hidden="1"/>
    <col min="8193" max="8193" width="69" hidden="1"/>
    <col min="8194" max="8194" width="11.42578125" hidden="1"/>
    <col min="8195" max="8195" width="14.28515625" hidden="1"/>
    <col min="8196" max="8196" width="11.42578125" hidden="1"/>
    <col min="8197" max="8197" width="11.85546875" hidden="1"/>
    <col min="8198" max="8200" width="14.7109375" hidden="1"/>
    <col min="8201" max="8446" width="11.42578125" hidden="1"/>
    <col min="8447" max="8447" width="4.7109375" hidden="1"/>
    <col min="8448" max="8448" width="3.85546875" hidden="1"/>
    <col min="8449" max="8449" width="69" hidden="1"/>
    <col min="8450" max="8450" width="11.42578125" hidden="1"/>
    <col min="8451" max="8451" width="14.28515625" hidden="1"/>
    <col min="8452" max="8452" width="11.42578125" hidden="1"/>
    <col min="8453" max="8453" width="11.85546875" hidden="1"/>
    <col min="8454" max="8456" width="14.7109375" hidden="1"/>
    <col min="8457" max="8702" width="11.42578125" hidden="1"/>
    <col min="8703" max="8703" width="4.7109375" hidden="1"/>
    <col min="8704" max="8704" width="3.85546875" hidden="1"/>
    <col min="8705" max="8705" width="69" hidden="1"/>
    <col min="8706" max="8706" width="11.42578125" hidden="1"/>
    <col min="8707" max="8707" width="14.28515625" hidden="1"/>
    <col min="8708" max="8708" width="11.42578125" hidden="1"/>
    <col min="8709" max="8709" width="11.85546875" hidden="1"/>
    <col min="8710" max="8712" width="14.7109375" hidden="1"/>
    <col min="8713" max="8958" width="11.42578125" hidden="1"/>
    <col min="8959" max="8959" width="4.7109375" hidden="1"/>
    <col min="8960" max="8960" width="3.85546875" hidden="1"/>
    <col min="8961" max="8961" width="69" hidden="1"/>
    <col min="8962" max="8962" width="11.42578125" hidden="1"/>
    <col min="8963" max="8963" width="14.28515625" hidden="1"/>
    <col min="8964" max="8964" width="11.42578125" hidden="1"/>
    <col min="8965" max="8965" width="11.85546875" hidden="1"/>
    <col min="8966" max="8968" width="14.7109375" hidden="1"/>
    <col min="8969" max="9214" width="11.42578125" hidden="1"/>
    <col min="9215" max="9215" width="4.7109375" hidden="1"/>
    <col min="9216" max="9216" width="3.85546875" hidden="1"/>
    <col min="9217" max="9217" width="69" hidden="1"/>
    <col min="9218" max="9218" width="11.42578125" hidden="1"/>
    <col min="9219" max="9219" width="14.28515625" hidden="1"/>
    <col min="9220" max="9220" width="11.42578125" hidden="1"/>
    <col min="9221" max="9221" width="11.85546875" hidden="1"/>
    <col min="9222" max="9224" width="14.7109375" hidden="1"/>
    <col min="9225" max="9470" width="11.42578125" hidden="1"/>
    <col min="9471" max="9471" width="4.7109375" hidden="1"/>
    <col min="9472" max="9472" width="3.85546875" hidden="1"/>
    <col min="9473" max="9473" width="69" hidden="1"/>
    <col min="9474" max="9474" width="11.42578125" hidden="1"/>
    <col min="9475" max="9475" width="14.28515625" hidden="1"/>
    <col min="9476" max="9476" width="11.42578125" hidden="1"/>
    <col min="9477" max="9477" width="11.85546875" hidden="1"/>
    <col min="9478" max="9480" width="14.7109375" hidden="1"/>
    <col min="9481" max="9726" width="11.42578125" hidden="1"/>
    <col min="9727" max="9727" width="4.7109375" hidden="1"/>
    <col min="9728" max="9728" width="3.85546875" hidden="1"/>
    <col min="9729" max="9729" width="69" hidden="1"/>
    <col min="9730" max="9730" width="11.42578125" hidden="1"/>
    <col min="9731" max="9731" width="14.28515625" hidden="1"/>
    <col min="9732" max="9732" width="11.42578125" hidden="1"/>
    <col min="9733" max="9733" width="11.85546875" hidden="1"/>
    <col min="9734" max="9736" width="14.7109375" hidden="1"/>
    <col min="9737" max="9982" width="11.42578125" hidden="1"/>
    <col min="9983" max="9983" width="4.7109375" hidden="1"/>
    <col min="9984" max="9984" width="3.85546875" hidden="1"/>
    <col min="9985" max="9985" width="69" hidden="1"/>
    <col min="9986" max="9986" width="11.42578125" hidden="1"/>
    <col min="9987" max="9987" width="14.28515625" hidden="1"/>
    <col min="9988" max="9988" width="11.42578125" hidden="1"/>
    <col min="9989" max="9989" width="11.85546875" hidden="1"/>
    <col min="9990" max="9992" width="14.7109375" hidden="1"/>
    <col min="9993" max="10238" width="11.42578125" hidden="1"/>
    <col min="10239" max="10239" width="4.7109375" hidden="1"/>
    <col min="10240" max="10240" width="3.85546875" hidden="1"/>
    <col min="10241" max="10241" width="69" hidden="1"/>
    <col min="10242" max="10242" width="11.42578125" hidden="1"/>
    <col min="10243" max="10243" width="14.28515625" hidden="1"/>
    <col min="10244" max="10244" width="11.42578125" hidden="1"/>
    <col min="10245" max="10245" width="11.85546875" hidden="1"/>
    <col min="10246" max="10248" width="14.7109375" hidden="1"/>
    <col min="10249" max="10494" width="11.42578125" hidden="1"/>
    <col min="10495" max="10495" width="4.7109375" hidden="1"/>
    <col min="10496" max="10496" width="3.85546875" hidden="1"/>
    <col min="10497" max="10497" width="69" hidden="1"/>
    <col min="10498" max="10498" width="11.42578125" hidden="1"/>
    <col min="10499" max="10499" width="14.28515625" hidden="1"/>
    <col min="10500" max="10500" width="11.42578125" hidden="1"/>
    <col min="10501" max="10501" width="11.85546875" hidden="1"/>
    <col min="10502" max="10504" width="14.7109375" hidden="1"/>
    <col min="10505" max="10750" width="11.42578125" hidden="1"/>
    <col min="10751" max="10751" width="4.7109375" hidden="1"/>
    <col min="10752" max="10752" width="3.85546875" hidden="1"/>
    <col min="10753" max="10753" width="69" hidden="1"/>
    <col min="10754" max="10754" width="11.42578125" hidden="1"/>
    <col min="10755" max="10755" width="14.28515625" hidden="1"/>
    <col min="10756" max="10756" width="11.42578125" hidden="1"/>
    <col min="10757" max="10757" width="11.85546875" hidden="1"/>
    <col min="10758" max="10760" width="14.7109375" hidden="1"/>
    <col min="10761" max="11006" width="11.42578125" hidden="1"/>
    <col min="11007" max="11007" width="4.7109375" hidden="1"/>
    <col min="11008" max="11008" width="3.85546875" hidden="1"/>
    <col min="11009" max="11009" width="69" hidden="1"/>
    <col min="11010" max="11010" width="11.42578125" hidden="1"/>
    <col min="11011" max="11011" width="14.28515625" hidden="1"/>
    <col min="11012" max="11012" width="11.42578125" hidden="1"/>
    <col min="11013" max="11013" width="11.85546875" hidden="1"/>
    <col min="11014" max="11016" width="14.7109375" hidden="1"/>
    <col min="11017" max="11262" width="11.42578125" hidden="1"/>
    <col min="11263" max="11263" width="4.7109375" hidden="1"/>
    <col min="11264" max="11264" width="3.85546875" hidden="1"/>
    <col min="11265" max="11265" width="69" hidden="1"/>
    <col min="11266" max="11266" width="11.42578125" hidden="1"/>
    <col min="11267" max="11267" width="14.28515625" hidden="1"/>
    <col min="11268" max="11268" width="11.42578125" hidden="1"/>
    <col min="11269" max="11269" width="11.85546875" hidden="1"/>
    <col min="11270" max="11272" width="14.7109375" hidden="1"/>
    <col min="11273" max="11518" width="11.42578125" hidden="1"/>
    <col min="11519" max="11519" width="4.7109375" hidden="1"/>
    <col min="11520" max="11520" width="3.85546875" hidden="1"/>
    <col min="11521" max="11521" width="69" hidden="1"/>
    <col min="11522" max="11522" width="11.42578125" hidden="1"/>
    <col min="11523" max="11523" width="14.28515625" hidden="1"/>
    <col min="11524" max="11524" width="11.42578125" hidden="1"/>
    <col min="11525" max="11525" width="11.85546875" hidden="1"/>
    <col min="11526" max="11528" width="14.7109375" hidden="1"/>
    <col min="11529" max="11774" width="11.42578125" hidden="1"/>
    <col min="11775" max="11775" width="4.7109375" hidden="1"/>
    <col min="11776" max="11776" width="3.85546875" hidden="1"/>
    <col min="11777" max="11777" width="69" hidden="1"/>
    <col min="11778" max="11778" width="11.42578125" hidden="1"/>
    <col min="11779" max="11779" width="14.28515625" hidden="1"/>
    <col min="11780" max="11780" width="11.42578125" hidden="1"/>
    <col min="11781" max="11781" width="11.85546875" hidden="1"/>
    <col min="11782" max="11784" width="14.7109375" hidden="1"/>
    <col min="11785" max="12030" width="11.42578125" hidden="1"/>
    <col min="12031" max="12031" width="4.7109375" hidden="1"/>
    <col min="12032" max="12032" width="3.85546875" hidden="1"/>
    <col min="12033" max="12033" width="69" hidden="1"/>
    <col min="12034" max="12034" width="11.42578125" hidden="1"/>
    <col min="12035" max="12035" width="14.28515625" hidden="1"/>
    <col min="12036" max="12036" width="11.42578125" hidden="1"/>
    <col min="12037" max="12037" width="11.85546875" hidden="1"/>
    <col min="12038" max="12040" width="14.7109375" hidden="1"/>
    <col min="12041" max="12286" width="11.42578125" hidden="1"/>
    <col min="12287" max="12287" width="4.7109375" hidden="1"/>
    <col min="12288" max="12288" width="3.85546875" hidden="1"/>
    <col min="12289" max="12289" width="69" hidden="1"/>
    <col min="12290" max="12290" width="11.42578125" hidden="1"/>
    <col min="12291" max="12291" width="14.28515625" hidden="1"/>
    <col min="12292" max="12292" width="11.42578125" hidden="1"/>
    <col min="12293" max="12293" width="11.85546875" hidden="1"/>
    <col min="12294" max="12296" width="14.7109375" hidden="1"/>
    <col min="12297" max="12542" width="11.42578125" hidden="1"/>
    <col min="12543" max="12543" width="4.7109375" hidden="1"/>
    <col min="12544" max="12544" width="3.85546875" hidden="1"/>
    <col min="12545" max="12545" width="69" hidden="1"/>
    <col min="12546" max="12546" width="11.42578125" hidden="1"/>
    <col min="12547" max="12547" width="14.28515625" hidden="1"/>
    <col min="12548" max="12548" width="11.42578125" hidden="1"/>
    <col min="12549" max="12549" width="11.85546875" hidden="1"/>
    <col min="12550" max="12552" width="14.7109375" hidden="1"/>
    <col min="12553" max="12798" width="11.42578125" hidden="1"/>
    <col min="12799" max="12799" width="4.7109375" hidden="1"/>
    <col min="12800" max="12800" width="3.85546875" hidden="1"/>
    <col min="12801" max="12801" width="69" hidden="1"/>
    <col min="12802" max="12802" width="11.42578125" hidden="1"/>
    <col min="12803" max="12803" width="14.28515625" hidden="1"/>
    <col min="12804" max="12804" width="11.42578125" hidden="1"/>
    <col min="12805" max="12805" width="11.85546875" hidden="1"/>
    <col min="12806" max="12808" width="14.7109375" hidden="1"/>
    <col min="12809" max="13054" width="11.42578125" hidden="1"/>
    <col min="13055" max="13055" width="4.7109375" hidden="1"/>
    <col min="13056" max="13056" width="3.85546875" hidden="1"/>
    <col min="13057" max="13057" width="69" hidden="1"/>
    <col min="13058" max="13058" width="11.42578125" hidden="1"/>
    <col min="13059" max="13059" width="14.28515625" hidden="1"/>
    <col min="13060" max="13060" width="11.42578125" hidden="1"/>
    <col min="13061" max="13061" width="11.85546875" hidden="1"/>
    <col min="13062" max="13064" width="14.7109375" hidden="1"/>
    <col min="13065" max="13310" width="11.42578125" hidden="1"/>
    <col min="13311" max="13311" width="4.7109375" hidden="1"/>
    <col min="13312" max="13312" width="3.85546875" hidden="1"/>
    <col min="13313" max="13313" width="69" hidden="1"/>
    <col min="13314" max="13314" width="11.42578125" hidden="1"/>
    <col min="13315" max="13315" width="14.28515625" hidden="1"/>
    <col min="13316" max="13316" width="11.42578125" hidden="1"/>
    <col min="13317" max="13317" width="11.85546875" hidden="1"/>
    <col min="13318" max="13320" width="14.7109375" hidden="1"/>
    <col min="13321" max="13566" width="11.42578125" hidden="1"/>
    <col min="13567" max="13567" width="4.7109375" hidden="1"/>
    <col min="13568" max="13568" width="3.85546875" hidden="1"/>
    <col min="13569" max="13569" width="69" hidden="1"/>
    <col min="13570" max="13570" width="11.42578125" hidden="1"/>
    <col min="13571" max="13571" width="14.28515625" hidden="1"/>
    <col min="13572" max="13572" width="11.42578125" hidden="1"/>
    <col min="13573" max="13573" width="11.85546875" hidden="1"/>
    <col min="13574" max="13576" width="14.7109375" hidden="1"/>
    <col min="13577" max="13822" width="11.42578125" hidden="1"/>
    <col min="13823" max="13823" width="4.7109375" hidden="1"/>
    <col min="13824" max="13824" width="3.85546875" hidden="1"/>
    <col min="13825" max="13825" width="69" hidden="1"/>
    <col min="13826" max="13826" width="11.42578125" hidden="1"/>
    <col min="13827" max="13827" width="14.28515625" hidden="1"/>
    <col min="13828" max="13828" width="11.42578125" hidden="1"/>
    <col min="13829" max="13829" width="11.85546875" hidden="1"/>
    <col min="13830" max="13832" width="14.7109375" hidden="1"/>
    <col min="13833" max="14078" width="11.42578125" hidden="1"/>
    <col min="14079" max="14079" width="4.7109375" hidden="1"/>
    <col min="14080" max="14080" width="3.85546875" hidden="1"/>
    <col min="14081" max="14081" width="69" hidden="1"/>
    <col min="14082" max="14082" width="11.42578125" hidden="1"/>
    <col min="14083" max="14083" width="14.28515625" hidden="1"/>
    <col min="14084" max="14084" width="11.42578125" hidden="1"/>
    <col min="14085" max="14085" width="11.85546875" hidden="1"/>
    <col min="14086" max="14088" width="14.7109375" hidden="1"/>
    <col min="14089" max="14334" width="11.42578125" hidden="1"/>
    <col min="14335" max="14335" width="4.7109375" hidden="1"/>
    <col min="14336" max="14336" width="3.85546875" hidden="1"/>
    <col min="14337" max="14337" width="69" hidden="1"/>
    <col min="14338" max="14338" width="11.42578125" hidden="1"/>
    <col min="14339" max="14339" width="14.28515625" hidden="1"/>
    <col min="14340" max="14340" width="11.42578125" hidden="1"/>
    <col min="14341" max="14341" width="11.85546875" hidden="1"/>
    <col min="14342" max="14344" width="14.7109375" hidden="1"/>
    <col min="14345" max="14590" width="11.42578125" hidden="1"/>
    <col min="14591" max="14591" width="4.7109375" hidden="1"/>
    <col min="14592" max="14592" width="3.85546875" hidden="1"/>
    <col min="14593" max="14593" width="69" hidden="1"/>
    <col min="14594" max="14594" width="11.42578125" hidden="1"/>
    <col min="14595" max="14595" width="14.28515625" hidden="1"/>
    <col min="14596" max="14596" width="11.42578125" hidden="1"/>
    <col min="14597" max="14597" width="11.85546875" hidden="1"/>
    <col min="14598" max="14600" width="14.7109375" hidden="1"/>
    <col min="14601" max="14846" width="11.42578125" hidden="1"/>
    <col min="14847" max="14847" width="4.7109375" hidden="1"/>
    <col min="14848" max="14848" width="3.85546875" hidden="1"/>
    <col min="14849" max="14849" width="69" hidden="1"/>
    <col min="14850" max="14850" width="11.42578125" hidden="1"/>
    <col min="14851" max="14851" width="14.28515625" hidden="1"/>
    <col min="14852" max="14852" width="11.42578125" hidden="1"/>
    <col min="14853" max="14853" width="11.85546875" hidden="1"/>
    <col min="14854" max="14856" width="14.7109375" hidden="1"/>
    <col min="14857" max="15102" width="11.42578125" hidden="1"/>
    <col min="15103" max="15103" width="4.7109375" hidden="1"/>
    <col min="15104" max="15104" width="3.85546875" hidden="1"/>
    <col min="15105" max="15105" width="69" hidden="1"/>
    <col min="15106" max="15106" width="11.42578125" hidden="1"/>
    <col min="15107" max="15107" width="14.28515625" hidden="1"/>
    <col min="15108" max="15108" width="11.42578125" hidden="1"/>
    <col min="15109" max="15109" width="11.85546875" hidden="1"/>
    <col min="15110" max="15112" width="14.7109375" hidden="1"/>
    <col min="15113" max="15358" width="11.42578125" hidden="1"/>
    <col min="15359" max="15359" width="4.7109375" hidden="1"/>
    <col min="15360" max="15360" width="3.85546875" hidden="1"/>
    <col min="15361" max="15361" width="69" hidden="1"/>
    <col min="15362" max="15362" width="11.42578125" hidden="1"/>
    <col min="15363" max="15363" width="14.28515625" hidden="1"/>
    <col min="15364" max="15364" width="11.42578125" hidden="1"/>
    <col min="15365" max="15365" width="11.85546875" hidden="1"/>
    <col min="15366" max="15368" width="14.7109375" hidden="1"/>
    <col min="15369" max="15614" width="11.42578125" hidden="1"/>
    <col min="15615" max="15615" width="4.7109375" hidden="1"/>
    <col min="15616" max="15616" width="3.85546875" hidden="1"/>
    <col min="15617" max="15617" width="69" hidden="1"/>
    <col min="15618" max="15618" width="11.42578125" hidden="1"/>
    <col min="15619" max="15619" width="14.28515625" hidden="1"/>
    <col min="15620" max="15620" width="11.42578125" hidden="1"/>
    <col min="15621" max="15621" width="11.85546875" hidden="1"/>
    <col min="15622" max="15624" width="14.7109375" hidden="1"/>
    <col min="15625" max="15870" width="11.42578125" hidden="1"/>
    <col min="15871" max="15871" width="4.7109375" hidden="1"/>
    <col min="15872" max="15872" width="3.85546875" hidden="1"/>
    <col min="15873" max="15873" width="69" hidden="1"/>
    <col min="15874" max="15874" width="11.42578125" hidden="1"/>
    <col min="15875" max="15875" width="14.28515625" hidden="1"/>
    <col min="15876" max="15876" width="11.42578125" hidden="1"/>
    <col min="15877" max="15877" width="11.85546875" hidden="1"/>
    <col min="15878" max="15880" width="14.7109375" hidden="1"/>
    <col min="15881" max="16126" width="11.42578125" hidden="1"/>
    <col min="16127" max="16127" width="4.7109375" hidden="1"/>
    <col min="16128" max="16128" width="3.85546875" hidden="1"/>
    <col min="16129" max="16129" width="69" hidden="1"/>
    <col min="16130" max="16130" width="11.42578125" hidden="1"/>
    <col min="16131" max="16131" width="14.28515625" hidden="1"/>
    <col min="16132" max="16132" width="11.42578125" hidden="1"/>
    <col min="16133" max="16133" width="11.85546875" hidden="1"/>
    <col min="16134" max="16138" width="14.7109375" hidden="1"/>
    <col min="16139" max="16384" width="11.42578125" hidden="1"/>
  </cols>
  <sheetData>
    <row r="1" spans="1:8" x14ac:dyDescent="0.25">
      <c r="A1" s="63" t="s">
        <v>54</v>
      </c>
      <c r="B1" s="64"/>
      <c r="C1" s="64"/>
      <c r="D1" s="64"/>
      <c r="E1" s="64"/>
      <c r="F1" s="64"/>
      <c r="G1" s="64"/>
      <c r="H1" s="65"/>
    </row>
    <row r="2" spans="1:8" x14ac:dyDescent="0.25">
      <c r="A2" s="50" t="s">
        <v>51</v>
      </c>
      <c r="B2" s="51"/>
      <c r="C2" s="51"/>
      <c r="D2" s="51"/>
      <c r="E2" s="51"/>
      <c r="F2" s="51"/>
      <c r="G2" s="51"/>
      <c r="H2" s="52"/>
    </row>
    <row r="3" spans="1:8" x14ac:dyDescent="0.25">
      <c r="A3" s="66" t="s">
        <v>58</v>
      </c>
      <c r="B3" s="67"/>
      <c r="C3" s="67"/>
      <c r="D3" s="67"/>
      <c r="E3" s="67"/>
      <c r="F3" s="67"/>
      <c r="G3" s="67"/>
      <c r="H3" s="68"/>
    </row>
    <row r="4" spans="1:8" ht="52.5" customHeight="1" x14ac:dyDescent="0.25">
      <c r="A4" s="69" t="s">
        <v>0</v>
      </c>
      <c r="B4" s="70"/>
      <c r="C4" s="71"/>
      <c r="D4" s="1" t="s">
        <v>55</v>
      </c>
      <c r="E4" s="1" t="s">
        <v>56</v>
      </c>
      <c r="F4" s="1" t="s">
        <v>1</v>
      </c>
      <c r="G4" s="1" t="s">
        <v>53</v>
      </c>
      <c r="H4" s="27" t="s">
        <v>52</v>
      </c>
    </row>
    <row r="5" spans="1:8" x14ac:dyDescent="0.25">
      <c r="A5" s="72"/>
      <c r="B5" s="73"/>
      <c r="C5" s="74"/>
      <c r="D5" s="2">
        <v>2022</v>
      </c>
      <c r="E5" s="2">
        <v>2022</v>
      </c>
      <c r="F5" s="2">
        <v>2022</v>
      </c>
      <c r="G5" s="2">
        <v>2022</v>
      </c>
      <c r="H5" s="28">
        <v>2022</v>
      </c>
    </row>
    <row r="6" spans="1:8" x14ac:dyDescent="0.25">
      <c r="A6" s="29"/>
      <c r="B6" s="3"/>
      <c r="C6" s="4"/>
      <c r="D6" s="5"/>
      <c r="E6" s="5"/>
      <c r="F6" s="6"/>
      <c r="G6" s="6"/>
      <c r="H6" s="30"/>
    </row>
    <row r="7" spans="1:8" x14ac:dyDescent="0.25">
      <c r="A7" s="58" t="s">
        <v>2</v>
      </c>
      <c r="B7" s="53"/>
      <c r="C7" s="54"/>
      <c r="D7" s="7"/>
      <c r="E7" s="7"/>
      <c r="F7" s="8"/>
      <c r="G7" s="8"/>
      <c r="H7" s="31"/>
    </row>
    <row r="8" spans="1:8" x14ac:dyDescent="0.25">
      <c r="A8" s="32"/>
      <c r="B8" s="53" t="s">
        <v>3</v>
      </c>
      <c r="C8" s="54"/>
      <c r="D8" s="9">
        <f>SUM(D9:D19)</f>
        <v>670178373.20000005</v>
      </c>
      <c r="E8" s="9">
        <f>SUM(E9:E19)</f>
        <v>122131474.55</v>
      </c>
      <c r="F8" s="10">
        <f>+D8+E8</f>
        <v>792309847.75</v>
      </c>
      <c r="G8" s="8">
        <v>0</v>
      </c>
      <c r="H8" s="33">
        <f>F8-G8</f>
        <v>792309847.75</v>
      </c>
    </row>
    <row r="9" spans="1:8" x14ac:dyDescent="0.25">
      <c r="A9" s="32"/>
      <c r="B9" s="34"/>
      <c r="C9" s="11" t="s">
        <v>4</v>
      </c>
      <c r="D9" s="7">
        <v>84247232.620000005</v>
      </c>
      <c r="E9" s="7">
        <v>0</v>
      </c>
      <c r="F9" s="12">
        <f>+D9+E9</f>
        <v>84247232.620000005</v>
      </c>
      <c r="G9" s="8">
        <v>0</v>
      </c>
      <c r="H9" s="35">
        <f t="shared" ref="H9:H19" si="0">F9-G9</f>
        <v>84247232.620000005</v>
      </c>
    </row>
    <row r="10" spans="1:8" x14ac:dyDescent="0.25">
      <c r="A10" s="32"/>
      <c r="B10" s="34"/>
      <c r="C10" s="11" t="s">
        <v>5</v>
      </c>
      <c r="D10" s="7">
        <v>0</v>
      </c>
      <c r="E10" s="7">
        <v>0</v>
      </c>
      <c r="F10" s="12">
        <f t="shared" ref="F10:F19" si="1">+D10+E10</f>
        <v>0</v>
      </c>
      <c r="G10" s="8">
        <v>0</v>
      </c>
      <c r="H10" s="35">
        <f t="shared" si="0"/>
        <v>0</v>
      </c>
    </row>
    <row r="11" spans="1:8" x14ac:dyDescent="0.25">
      <c r="A11" s="32"/>
      <c r="B11" s="36"/>
      <c r="C11" s="11" t="s">
        <v>6</v>
      </c>
      <c r="D11" s="7">
        <v>1704237</v>
      </c>
      <c r="E11" s="7">
        <v>0</v>
      </c>
      <c r="F11" s="12">
        <f t="shared" si="1"/>
        <v>1704237</v>
      </c>
      <c r="G11" s="8">
        <v>0</v>
      </c>
      <c r="H11" s="35">
        <f t="shared" si="0"/>
        <v>1704237</v>
      </c>
    </row>
    <row r="12" spans="1:8" x14ac:dyDescent="0.25">
      <c r="A12" s="32"/>
      <c r="B12" s="36"/>
      <c r="C12" s="11" t="s">
        <v>7</v>
      </c>
      <c r="D12" s="7">
        <v>51865254.200000003</v>
      </c>
      <c r="E12" s="7">
        <v>115484725.73</v>
      </c>
      <c r="F12" s="12">
        <f t="shared" si="1"/>
        <v>167349979.93000001</v>
      </c>
      <c r="G12" s="8">
        <v>0</v>
      </c>
      <c r="H12" s="35">
        <f t="shared" si="0"/>
        <v>167349979.93000001</v>
      </c>
    </row>
    <row r="13" spans="1:8" x14ac:dyDescent="0.25">
      <c r="A13" s="32"/>
      <c r="B13" s="36"/>
      <c r="C13" s="11" t="s">
        <v>8</v>
      </c>
      <c r="D13" s="7">
        <v>4184692.56</v>
      </c>
      <c r="E13" s="7">
        <v>0</v>
      </c>
      <c r="F13" s="12">
        <f t="shared" si="1"/>
        <v>4184692.56</v>
      </c>
      <c r="G13" s="8">
        <v>0</v>
      </c>
      <c r="H13" s="35">
        <f t="shared" si="0"/>
        <v>4184692.56</v>
      </c>
    </row>
    <row r="14" spans="1:8" x14ac:dyDescent="0.25">
      <c r="A14" s="32"/>
      <c r="B14" s="36"/>
      <c r="C14" s="11" t="s">
        <v>9</v>
      </c>
      <c r="D14" s="7">
        <v>13788220.460000001</v>
      </c>
      <c r="E14" s="7">
        <v>0</v>
      </c>
      <c r="F14" s="12">
        <f t="shared" si="1"/>
        <v>13788220.460000001</v>
      </c>
      <c r="G14" s="8">
        <v>0</v>
      </c>
      <c r="H14" s="35">
        <f t="shared" si="0"/>
        <v>13788220.460000001</v>
      </c>
    </row>
    <row r="15" spans="1:8" x14ac:dyDescent="0.25">
      <c r="A15" s="32"/>
      <c r="B15" s="36"/>
      <c r="C15" s="11" t="s">
        <v>10</v>
      </c>
      <c r="D15" s="7">
        <v>0</v>
      </c>
      <c r="E15" s="7">
        <v>0</v>
      </c>
      <c r="F15" s="12">
        <f t="shared" si="1"/>
        <v>0</v>
      </c>
      <c r="G15" s="8">
        <v>0</v>
      </c>
      <c r="H15" s="35">
        <f t="shared" si="0"/>
        <v>0</v>
      </c>
    </row>
    <row r="16" spans="1:8" ht="24" x14ac:dyDescent="0.25">
      <c r="A16" s="32"/>
      <c r="B16" s="36"/>
      <c r="C16" s="11" t="s">
        <v>11</v>
      </c>
      <c r="D16" s="7">
        <v>0</v>
      </c>
      <c r="E16" s="7">
        <v>0</v>
      </c>
      <c r="F16" s="12">
        <f t="shared" si="1"/>
        <v>0</v>
      </c>
      <c r="G16" s="8">
        <v>0</v>
      </c>
      <c r="H16" s="35">
        <f t="shared" si="0"/>
        <v>0</v>
      </c>
    </row>
    <row r="17" spans="1:8" x14ac:dyDescent="0.25">
      <c r="A17" s="32"/>
      <c r="B17" s="36"/>
      <c r="C17" s="11" t="s">
        <v>12</v>
      </c>
      <c r="D17" s="7">
        <v>514388736.36000001</v>
      </c>
      <c r="E17" s="7">
        <v>6646310</v>
      </c>
      <c r="F17" s="12">
        <f t="shared" si="1"/>
        <v>521035046.36000001</v>
      </c>
      <c r="G17" s="8">
        <v>0</v>
      </c>
      <c r="H17" s="35">
        <f t="shared" si="0"/>
        <v>521035046.36000001</v>
      </c>
    </row>
    <row r="18" spans="1:8" x14ac:dyDescent="0.25">
      <c r="A18" s="32"/>
      <c r="B18" s="36"/>
      <c r="C18" s="11" t="s">
        <v>13</v>
      </c>
      <c r="D18" s="7">
        <v>0</v>
      </c>
      <c r="E18" s="7">
        <v>0</v>
      </c>
      <c r="F18" s="12">
        <f t="shared" si="1"/>
        <v>0</v>
      </c>
      <c r="G18" s="8">
        <v>0</v>
      </c>
      <c r="H18" s="35">
        <f t="shared" si="0"/>
        <v>0</v>
      </c>
    </row>
    <row r="19" spans="1:8" x14ac:dyDescent="0.25">
      <c r="A19" s="32"/>
      <c r="B19" s="36"/>
      <c r="C19" s="11" t="s">
        <v>14</v>
      </c>
      <c r="D19" s="7">
        <v>0</v>
      </c>
      <c r="E19" s="7">
        <v>438.82</v>
      </c>
      <c r="F19" s="12">
        <f t="shared" si="1"/>
        <v>438.82</v>
      </c>
      <c r="G19" s="8">
        <v>0</v>
      </c>
      <c r="H19" s="35">
        <f t="shared" si="0"/>
        <v>438.82</v>
      </c>
    </row>
    <row r="20" spans="1:8" x14ac:dyDescent="0.25">
      <c r="A20" s="37"/>
      <c r="B20" s="36"/>
      <c r="C20" s="13"/>
      <c r="D20" s="14"/>
      <c r="E20" s="14"/>
      <c r="F20" s="8"/>
      <c r="G20" s="8"/>
      <c r="H20" s="31"/>
    </row>
    <row r="21" spans="1:8" x14ac:dyDescent="0.25">
      <c r="A21" s="32"/>
      <c r="B21" s="53" t="s">
        <v>15</v>
      </c>
      <c r="C21" s="54"/>
      <c r="D21" s="9">
        <f>SUM(D22:D37)</f>
        <v>644100721.18999994</v>
      </c>
      <c r="E21" s="9">
        <f>SUM(E22:E37)</f>
        <v>120010173.63</v>
      </c>
      <c r="F21" s="10">
        <f>+D21+E21</f>
        <v>764110894.81999993</v>
      </c>
      <c r="G21" s="8">
        <v>0</v>
      </c>
      <c r="H21" s="33">
        <f t="shared" ref="H21:H37" si="2">F21-G21</f>
        <v>764110894.81999993</v>
      </c>
    </row>
    <row r="22" spans="1:8" x14ac:dyDescent="0.25">
      <c r="A22" s="32"/>
      <c r="B22" s="34"/>
      <c r="C22" s="11" t="s">
        <v>16</v>
      </c>
      <c r="D22" s="7">
        <v>368658681.02999997</v>
      </c>
      <c r="E22" s="7">
        <v>61642113.380000003</v>
      </c>
      <c r="F22" s="12">
        <f t="shared" ref="F22:F37" si="3">+D22+E22</f>
        <v>430300794.40999997</v>
      </c>
      <c r="G22" s="8">
        <v>0</v>
      </c>
      <c r="H22" s="35">
        <f t="shared" si="2"/>
        <v>430300794.40999997</v>
      </c>
    </row>
    <row r="23" spans="1:8" x14ac:dyDescent="0.25">
      <c r="A23" s="32"/>
      <c r="B23" s="34"/>
      <c r="C23" s="11" t="s">
        <v>17</v>
      </c>
      <c r="D23" s="7">
        <v>92202646.329999998</v>
      </c>
      <c r="E23" s="7">
        <v>10118607.26</v>
      </c>
      <c r="F23" s="12">
        <f t="shared" si="3"/>
        <v>102321253.59</v>
      </c>
      <c r="G23" s="8">
        <v>0</v>
      </c>
      <c r="H23" s="35">
        <f t="shared" si="2"/>
        <v>102321253.59</v>
      </c>
    </row>
    <row r="24" spans="1:8" x14ac:dyDescent="0.25">
      <c r="A24" s="32"/>
      <c r="B24" s="34"/>
      <c r="C24" s="11" t="s">
        <v>18</v>
      </c>
      <c r="D24" s="7">
        <v>125467600.42</v>
      </c>
      <c r="E24" s="7">
        <v>44260756.490000002</v>
      </c>
      <c r="F24" s="12">
        <f t="shared" si="3"/>
        <v>169728356.91</v>
      </c>
      <c r="G24" s="8">
        <v>0</v>
      </c>
      <c r="H24" s="35">
        <f t="shared" si="2"/>
        <v>169728356.91</v>
      </c>
    </row>
    <row r="25" spans="1:8" x14ac:dyDescent="0.25">
      <c r="A25" s="32"/>
      <c r="B25" s="34"/>
      <c r="C25" s="11" t="s">
        <v>19</v>
      </c>
      <c r="D25" s="7">
        <v>0</v>
      </c>
      <c r="E25" s="7">
        <v>0</v>
      </c>
      <c r="F25" s="12">
        <f t="shared" si="3"/>
        <v>0</v>
      </c>
      <c r="G25" s="8">
        <v>0</v>
      </c>
      <c r="H25" s="35">
        <f t="shared" si="2"/>
        <v>0</v>
      </c>
    </row>
    <row r="26" spans="1:8" x14ac:dyDescent="0.25">
      <c r="A26" s="32"/>
      <c r="B26" s="34"/>
      <c r="C26" s="11" t="s">
        <v>20</v>
      </c>
      <c r="D26" s="7">
        <v>0</v>
      </c>
      <c r="E26" s="7">
        <v>0</v>
      </c>
      <c r="F26" s="12">
        <f t="shared" si="3"/>
        <v>0</v>
      </c>
      <c r="G26" s="8">
        <v>0</v>
      </c>
      <c r="H26" s="35">
        <f t="shared" si="2"/>
        <v>0</v>
      </c>
    </row>
    <row r="27" spans="1:8" x14ac:dyDescent="0.25">
      <c r="A27" s="32"/>
      <c r="B27" s="34"/>
      <c r="C27" s="11" t="s">
        <v>21</v>
      </c>
      <c r="D27" s="7">
        <v>19703355.859999999</v>
      </c>
      <c r="E27" s="7">
        <v>0</v>
      </c>
      <c r="F27" s="12">
        <f t="shared" si="3"/>
        <v>19703355.859999999</v>
      </c>
      <c r="G27" s="8">
        <v>0</v>
      </c>
      <c r="H27" s="35">
        <f t="shared" si="2"/>
        <v>19703355.859999999</v>
      </c>
    </row>
    <row r="28" spans="1:8" x14ac:dyDescent="0.25">
      <c r="A28" s="32"/>
      <c r="B28" s="34"/>
      <c r="C28" s="11" t="s">
        <v>22</v>
      </c>
      <c r="D28" s="7">
        <v>416628.64</v>
      </c>
      <c r="E28" s="7">
        <v>0</v>
      </c>
      <c r="F28" s="12">
        <f t="shared" si="3"/>
        <v>416628.64</v>
      </c>
      <c r="G28" s="8">
        <v>0</v>
      </c>
      <c r="H28" s="35">
        <f t="shared" si="2"/>
        <v>416628.64</v>
      </c>
    </row>
    <row r="29" spans="1:8" x14ac:dyDescent="0.25">
      <c r="A29" s="32"/>
      <c r="B29" s="34"/>
      <c r="C29" s="11" t="s">
        <v>23</v>
      </c>
      <c r="D29" s="7">
        <v>28136802.059999999</v>
      </c>
      <c r="E29" s="7">
        <v>0</v>
      </c>
      <c r="F29" s="12">
        <f t="shared" si="3"/>
        <v>28136802.059999999</v>
      </c>
      <c r="G29" s="8">
        <v>0</v>
      </c>
      <c r="H29" s="35">
        <f t="shared" si="2"/>
        <v>28136802.059999999</v>
      </c>
    </row>
    <row r="30" spans="1:8" x14ac:dyDescent="0.25">
      <c r="A30" s="32"/>
      <c r="B30" s="34"/>
      <c r="C30" s="11" t="s">
        <v>24</v>
      </c>
      <c r="D30" s="7">
        <v>0</v>
      </c>
      <c r="E30" s="7">
        <v>0</v>
      </c>
      <c r="F30" s="12">
        <f t="shared" si="3"/>
        <v>0</v>
      </c>
      <c r="G30" s="8">
        <v>0</v>
      </c>
      <c r="H30" s="35">
        <f t="shared" si="2"/>
        <v>0</v>
      </c>
    </row>
    <row r="31" spans="1:8" x14ac:dyDescent="0.25">
      <c r="A31" s="32"/>
      <c r="B31" s="34"/>
      <c r="C31" s="11" t="s">
        <v>25</v>
      </c>
      <c r="D31" s="7">
        <v>0</v>
      </c>
      <c r="E31" s="7">
        <v>0</v>
      </c>
      <c r="F31" s="12">
        <f t="shared" si="3"/>
        <v>0</v>
      </c>
      <c r="G31" s="8">
        <v>0</v>
      </c>
      <c r="H31" s="35">
        <f t="shared" si="2"/>
        <v>0</v>
      </c>
    </row>
    <row r="32" spans="1:8" x14ac:dyDescent="0.25">
      <c r="A32" s="32"/>
      <c r="B32" s="34"/>
      <c r="C32" s="11" t="s">
        <v>26</v>
      </c>
      <c r="D32" s="7">
        <v>0</v>
      </c>
      <c r="E32" s="7">
        <v>0</v>
      </c>
      <c r="F32" s="12">
        <f t="shared" si="3"/>
        <v>0</v>
      </c>
      <c r="G32" s="8">
        <v>0</v>
      </c>
      <c r="H32" s="35">
        <f t="shared" si="2"/>
        <v>0</v>
      </c>
    </row>
    <row r="33" spans="1:9" x14ac:dyDescent="0.25">
      <c r="A33" s="32"/>
      <c r="B33" s="34"/>
      <c r="C33" s="11" t="s">
        <v>27</v>
      </c>
      <c r="D33" s="7">
        <v>0</v>
      </c>
      <c r="E33" s="7">
        <v>0</v>
      </c>
      <c r="F33" s="12">
        <f t="shared" si="3"/>
        <v>0</v>
      </c>
      <c r="G33" s="8">
        <v>0</v>
      </c>
      <c r="H33" s="35">
        <f t="shared" si="2"/>
        <v>0</v>
      </c>
    </row>
    <row r="34" spans="1:9" x14ac:dyDescent="0.25">
      <c r="A34" s="32"/>
      <c r="B34" s="34"/>
      <c r="C34" s="11" t="s">
        <v>28</v>
      </c>
      <c r="D34" s="7">
        <v>0</v>
      </c>
      <c r="E34" s="7">
        <v>0</v>
      </c>
      <c r="F34" s="12">
        <f t="shared" si="3"/>
        <v>0</v>
      </c>
      <c r="G34" s="8">
        <v>0</v>
      </c>
      <c r="H34" s="35">
        <f t="shared" si="2"/>
        <v>0</v>
      </c>
    </row>
    <row r="35" spans="1:9" x14ac:dyDescent="0.25">
      <c r="A35" s="32"/>
      <c r="B35" s="34"/>
      <c r="C35" s="11" t="s">
        <v>29</v>
      </c>
      <c r="D35" s="7">
        <v>0</v>
      </c>
      <c r="E35" s="7">
        <v>0</v>
      </c>
      <c r="F35" s="12">
        <f t="shared" si="3"/>
        <v>0</v>
      </c>
      <c r="G35" s="8">
        <v>0</v>
      </c>
      <c r="H35" s="35">
        <f t="shared" si="2"/>
        <v>0</v>
      </c>
    </row>
    <row r="36" spans="1:9" x14ac:dyDescent="0.25">
      <c r="A36" s="32"/>
      <c r="B36" s="34"/>
      <c r="C36" s="11" t="s">
        <v>30</v>
      </c>
      <c r="D36" s="7">
        <v>0</v>
      </c>
      <c r="E36" s="7">
        <v>3988696.5</v>
      </c>
      <c r="F36" s="12">
        <f t="shared" si="3"/>
        <v>3988696.5</v>
      </c>
      <c r="G36" s="8">
        <v>0</v>
      </c>
      <c r="H36" s="35">
        <f t="shared" si="2"/>
        <v>3988696.5</v>
      </c>
    </row>
    <row r="37" spans="1:9" x14ac:dyDescent="0.25">
      <c r="A37" s="32"/>
      <c r="B37" s="34"/>
      <c r="C37" s="11" t="s">
        <v>31</v>
      </c>
      <c r="D37" s="7">
        <v>9515006.8499999996</v>
      </c>
      <c r="E37" s="7">
        <v>0</v>
      </c>
      <c r="F37" s="12">
        <f t="shared" si="3"/>
        <v>9515006.8499999996</v>
      </c>
      <c r="G37" s="8">
        <v>0</v>
      </c>
      <c r="H37" s="35">
        <f t="shared" si="2"/>
        <v>9515006.8499999996</v>
      </c>
    </row>
    <row r="38" spans="1:9" x14ac:dyDescent="0.25">
      <c r="A38" s="37"/>
      <c r="B38" s="36"/>
      <c r="C38" s="13"/>
      <c r="D38" s="14"/>
      <c r="E38" s="14"/>
      <c r="F38" s="8"/>
      <c r="G38" s="8"/>
      <c r="H38" s="31"/>
    </row>
    <row r="39" spans="1:9" x14ac:dyDescent="0.25">
      <c r="A39" s="58" t="s">
        <v>32</v>
      </c>
      <c r="B39" s="53"/>
      <c r="C39" s="54"/>
      <c r="D39" s="15">
        <f>D8-D21</f>
        <v>26077652.01000011</v>
      </c>
      <c r="E39" s="15">
        <f>E8-E21</f>
        <v>2121300.9200000018</v>
      </c>
      <c r="F39" s="10">
        <f>+D39+E39</f>
        <v>28198952.930000111</v>
      </c>
      <c r="G39" s="8">
        <v>0</v>
      </c>
      <c r="H39" s="33">
        <f>F39-G39</f>
        <v>28198952.930000111</v>
      </c>
    </row>
    <row r="40" spans="1:9" x14ac:dyDescent="0.25">
      <c r="A40" s="37"/>
      <c r="B40" s="36"/>
      <c r="C40" s="13"/>
      <c r="D40" s="14"/>
      <c r="E40" s="14"/>
      <c r="F40" s="8"/>
      <c r="G40" s="8"/>
      <c r="H40" s="31"/>
    </row>
    <row r="41" spans="1:9" x14ac:dyDescent="0.25">
      <c r="A41" s="58" t="s">
        <v>33</v>
      </c>
      <c r="B41" s="53"/>
      <c r="C41" s="54"/>
      <c r="D41" s="7"/>
      <c r="E41" s="7"/>
      <c r="F41" s="8"/>
      <c r="G41" s="8"/>
      <c r="H41" s="31"/>
    </row>
    <row r="42" spans="1:9" x14ac:dyDescent="0.25">
      <c r="A42" s="37"/>
      <c r="B42" s="36"/>
      <c r="C42" s="13"/>
      <c r="D42" s="14"/>
      <c r="E42" s="14"/>
      <c r="F42" s="8"/>
      <c r="G42" s="8"/>
      <c r="H42" s="31"/>
    </row>
    <row r="43" spans="1:9" x14ac:dyDescent="0.25">
      <c r="A43" s="32"/>
      <c r="B43" s="53" t="s">
        <v>3</v>
      </c>
      <c r="C43" s="54"/>
      <c r="D43" s="9">
        <f>SUM(D44:D46)</f>
        <v>3570498.42</v>
      </c>
      <c r="E43" s="9">
        <f>SUM(E44:E46)</f>
        <v>154117.35999999999</v>
      </c>
      <c r="F43" s="10">
        <f>+D43+E43</f>
        <v>3724615.78</v>
      </c>
      <c r="G43" s="8">
        <v>0</v>
      </c>
      <c r="H43" s="33">
        <f>F43-G43</f>
        <v>3724615.78</v>
      </c>
    </row>
    <row r="44" spans="1:9" x14ac:dyDescent="0.25">
      <c r="A44" s="32"/>
      <c r="B44" s="38"/>
      <c r="C44" s="13" t="s">
        <v>34</v>
      </c>
      <c r="D44" s="7">
        <v>0</v>
      </c>
      <c r="E44" s="7">
        <v>0</v>
      </c>
      <c r="F44" s="12">
        <f t="shared" ref="F44:F46" si="4">+D44+E44</f>
        <v>0</v>
      </c>
      <c r="G44" s="8">
        <v>0</v>
      </c>
      <c r="H44" s="35">
        <f>F44-G44</f>
        <v>0</v>
      </c>
    </row>
    <row r="45" spans="1:9" x14ac:dyDescent="0.25">
      <c r="A45" s="32"/>
      <c r="B45" s="38"/>
      <c r="C45" s="13" t="s">
        <v>35</v>
      </c>
      <c r="D45" s="7">
        <v>0</v>
      </c>
      <c r="E45" s="7">
        <v>154117.35999999999</v>
      </c>
      <c r="F45" s="12">
        <f t="shared" si="4"/>
        <v>154117.35999999999</v>
      </c>
      <c r="G45" s="8">
        <v>0</v>
      </c>
      <c r="H45" s="35">
        <f>F45-G45</f>
        <v>154117.35999999999</v>
      </c>
    </row>
    <row r="46" spans="1:9" x14ac:dyDescent="0.25">
      <c r="A46" s="32"/>
      <c r="B46" s="36"/>
      <c r="C46" s="13" t="s">
        <v>36</v>
      </c>
      <c r="D46" s="7">
        <v>3570498.42</v>
      </c>
      <c r="E46" s="7"/>
      <c r="F46" s="12">
        <f t="shared" si="4"/>
        <v>3570498.42</v>
      </c>
      <c r="G46" s="8">
        <v>0</v>
      </c>
      <c r="H46" s="35">
        <f>F46-G46</f>
        <v>3570498.42</v>
      </c>
    </row>
    <row r="47" spans="1:9" x14ac:dyDescent="0.25">
      <c r="A47" s="32"/>
      <c r="B47" s="38"/>
      <c r="C47" s="16"/>
      <c r="D47" s="17"/>
      <c r="E47" s="17"/>
      <c r="F47" s="8"/>
      <c r="G47" s="8"/>
      <c r="H47" s="31"/>
    </row>
    <row r="48" spans="1:9" x14ac:dyDescent="0.25">
      <c r="A48" s="32"/>
      <c r="B48" s="53" t="s">
        <v>15</v>
      </c>
      <c r="C48" s="54"/>
      <c r="D48" s="9">
        <f>SUM(D49:D51)</f>
        <v>113869589.22</v>
      </c>
      <c r="E48" s="9">
        <f>SUM(E49:E51)</f>
        <v>562483.91999999993</v>
      </c>
      <c r="F48" s="10">
        <f>+D48+E48</f>
        <v>114432073.14</v>
      </c>
      <c r="G48" s="8">
        <v>0</v>
      </c>
      <c r="H48" s="33">
        <f>F48-G48</f>
        <v>114432073.14</v>
      </c>
      <c r="I48" s="18"/>
    </row>
    <row r="49" spans="1:8" x14ac:dyDescent="0.25">
      <c r="A49" s="32"/>
      <c r="B49" s="38"/>
      <c r="C49" s="13" t="s">
        <v>34</v>
      </c>
      <c r="D49" s="7">
        <v>101068255.31</v>
      </c>
      <c r="E49" s="7"/>
      <c r="F49" s="12">
        <f t="shared" ref="F49:F51" si="5">+D49+E49</f>
        <v>101068255.31</v>
      </c>
      <c r="G49" s="8">
        <v>0</v>
      </c>
      <c r="H49" s="35">
        <f>F49-G49</f>
        <v>101068255.31</v>
      </c>
    </row>
    <row r="50" spans="1:8" x14ac:dyDescent="0.25">
      <c r="A50" s="32"/>
      <c r="B50" s="34"/>
      <c r="C50" s="13" t="s">
        <v>35</v>
      </c>
      <c r="D50" s="7">
        <v>9480135.0500000007</v>
      </c>
      <c r="E50" s="7">
        <v>429983.92</v>
      </c>
      <c r="F50" s="12">
        <f t="shared" si="5"/>
        <v>9910118.9700000007</v>
      </c>
      <c r="G50" s="8">
        <v>0</v>
      </c>
      <c r="H50" s="35">
        <f>F50-G50</f>
        <v>9910118.9700000007</v>
      </c>
    </row>
    <row r="51" spans="1:8" x14ac:dyDescent="0.25">
      <c r="A51" s="32"/>
      <c r="B51" s="36"/>
      <c r="C51" s="13" t="s">
        <v>37</v>
      </c>
      <c r="D51" s="7">
        <v>3321198.86</v>
      </c>
      <c r="E51" s="7">
        <v>132500</v>
      </c>
      <c r="F51" s="12">
        <f t="shared" si="5"/>
        <v>3453698.86</v>
      </c>
      <c r="G51" s="8">
        <v>0</v>
      </c>
      <c r="H51" s="35">
        <f>F51-G51</f>
        <v>3453698.86</v>
      </c>
    </row>
    <row r="52" spans="1:8" x14ac:dyDescent="0.25">
      <c r="A52" s="32"/>
      <c r="B52" s="38"/>
      <c r="C52" s="16"/>
      <c r="D52" s="17"/>
      <c r="E52" s="17"/>
      <c r="F52" s="8"/>
      <c r="G52" s="8"/>
      <c r="H52" s="31"/>
    </row>
    <row r="53" spans="1:8" x14ac:dyDescent="0.25">
      <c r="A53" s="58" t="s">
        <v>38</v>
      </c>
      <c r="B53" s="53"/>
      <c r="C53" s="54"/>
      <c r="D53" s="9">
        <f>D43-D48</f>
        <v>-110299090.8</v>
      </c>
      <c r="E53" s="9">
        <f>E43-E48</f>
        <v>-408366.55999999994</v>
      </c>
      <c r="F53" s="10">
        <f>+D53+E53</f>
        <v>-110707457.36</v>
      </c>
      <c r="G53" s="8">
        <v>0</v>
      </c>
      <c r="H53" s="33">
        <f>F53-G53</f>
        <v>-110707457.36</v>
      </c>
    </row>
    <row r="54" spans="1:8" x14ac:dyDescent="0.25">
      <c r="A54" s="39"/>
      <c r="B54" s="40"/>
      <c r="C54" s="19"/>
      <c r="D54" s="20"/>
      <c r="E54" s="20"/>
      <c r="F54" s="8"/>
      <c r="G54" s="8"/>
      <c r="H54" s="31"/>
    </row>
    <row r="55" spans="1:8" x14ac:dyDescent="0.25">
      <c r="A55" s="58" t="s">
        <v>39</v>
      </c>
      <c r="B55" s="53"/>
      <c r="C55" s="54"/>
      <c r="D55" s="21"/>
      <c r="E55" s="21"/>
      <c r="F55" s="8"/>
      <c r="G55" s="8"/>
      <c r="H55" s="31"/>
    </row>
    <row r="56" spans="1:8" x14ac:dyDescent="0.25">
      <c r="A56" s="41"/>
      <c r="B56" s="42"/>
      <c r="C56" s="23"/>
      <c r="D56" s="24"/>
      <c r="E56" s="24"/>
      <c r="F56" s="8"/>
      <c r="G56" s="8"/>
      <c r="H56" s="31"/>
    </row>
    <row r="57" spans="1:8" x14ac:dyDescent="0.25">
      <c r="A57" s="32"/>
      <c r="B57" s="53" t="s">
        <v>3</v>
      </c>
      <c r="C57" s="54"/>
      <c r="D57" s="9">
        <f>SUM(D59+D61)</f>
        <v>90124095.670000002</v>
      </c>
      <c r="E57" s="9">
        <f>SUM(E59+E61)</f>
        <v>0</v>
      </c>
      <c r="F57" s="10">
        <f>+D57+E57</f>
        <v>90124095.670000002</v>
      </c>
      <c r="G57" s="8">
        <v>0</v>
      </c>
      <c r="H57" s="33">
        <f>F57-G57</f>
        <v>90124095.670000002</v>
      </c>
    </row>
    <row r="58" spans="1:8" x14ac:dyDescent="0.25">
      <c r="A58" s="32"/>
      <c r="B58" s="38"/>
      <c r="C58" s="13" t="s">
        <v>40</v>
      </c>
      <c r="D58" s="7">
        <v>0</v>
      </c>
      <c r="E58" s="7">
        <v>0</v>
      </c>
      <c r="F58" s="12">
        <f t="shared" ref="F58:F61" si="6">+D58+E58</f>
        <v>0</v>
      </c>
      <c r="G58" s="8">
        <v>0</v>
      </c>
      <c r="H58" s="35">
        <f>F58-G58</f>
        <v>0</v>
      </c>
    </row>
    <row r="59" spans="1:8" x14ac:dyDescent="0.25">
      <c r="A59" s="32"/>
      <c r="B59" s="34"/>
      <c r="C59" s="13" t="s">
        <v>41</v>
      </c>
      <c r="D59" s="7">
        <v>90124095.670000002</v>
      </c>
      <c r="E59" s="7">
        <v>0</v>
      </c>
      <c r="F59" s="12">
        <f t="shared" si="6"/>
        <v>90124095.670000002</v>
      </c>
      <c r="G59" s="8">
        <v>0</v>
      </c>
      <c r="H59" s="35">
        <f>F59-G59</f>
        <v>90124095.670000002</v>
      </c>
    </row>
    <row r="60" spans="1:8" x14ac:dyDescent="0.25">
      <c r="A60" s="32"/>
      <c r="B60" s="34"/>
      <c r="C60" s="13" t="s">
        <v>42</v>
      </c>
      <c r="D60" s="7">
        <v>0</v>
      </c>
      <c r="E60" s="7">
        <v>0</v>
      </c>
      <c r="F60" s="12">
        <f t="shared" si="6"/>
        <v>0</v>
      </c>
      <c r="G60" s="8">
        <v>0</v>
      </c>
      <c r="H60" s="35">
        <f>F60-G60</f>
        <v>0</v>
      </c>
    </row>
    <row r="61" spans="1:8" x14ac:dyDescent="0.25">
      <c r="A61" s="32"/>
      <c r="B61" s="34"/>
      <c r="C61" s="13" t="s">
        <v>43</v>
      </c>
      <c r="D61" s="7"/>
      <c r="E61" s="7"/>
      <c r="F61" s="12">
        <f t="shared" si="6"/>
        <v>0</v>
      </c>
      <c r="G61" s="8">
        <v>0</v>
      </c>
      <c r="H61" s="35">
        <f>F61-G61</f>
        <v>0</v>
      </c>
    </row>
    <row r="62" spans="1:8" x14ac:dyDescent="0.25">
      <c r="A62" s="32"/>
      <c r="B62" s="34"/>
      <c r="C62" s="13"/>
      <c r="D62" s="7"/>
      <c r="E62" s="7"/>
      <c r="F62" s="12"/>
      <c r="G62" s="8"/>
      <c r="H62" s="35"/>
    </row>
    <row r="63" spans="1:8" x14ac:dyDescent="0.25">
      <c r="A63" s="32"/>
      <c r="B63" s="38"/>
      <c r="C63" s="16"/>
      <c r="D63" s="17"/>
      <c r="E63" s="17"/>
      <c r="F63" s="8"/>
      <c r="G63" s="8"/>
      <c r="H63" s="31"/>
    </row>
    <row r="64" spans="1:8" x14ac:dyDescent="0.25">
      <c r="A64" s="32"/>
      <c r="B64" s="53" t="s">
        <v>15</v>
      </c>
      <c r="C64" s="54"/>
      <c r="D64" s="9">
        <f>SUM(D66+D68)</f>
        <v>14921239</v>
      </c>
      <c r="E64" s="9">
        <f>SUM(E66+E68)</f>
        <v>24110</v>
      </c>
      <c r="F64" s="10">
        <f>+D64+E64</f>
        <v>14945349</v>
      </c>
      <c r="G64" s="8">
        <v>0</v>
      </c>
      <c r="H64" s="33">
        <f>F64-G64</f>
        <v>14945349</v>
      </c>
    </row>
    <row r="65" spans="1:8" x14ac:dyDescent="0.25">
      <c r="A65" s="32"/>
      <c r="B65" s="38"/>
      <c r="C65" s="13" t="s">
        <v>44</v>
      </c>
      <c r="D65" s="7">
        <v>0</v>
      </c>
      <c r="E65" s="7">
        <v>0</v>
      </c>
      <c r="F65" s="12">
        <f t="shared" ref="F65:F68" si="7">+D65+E65</f>
        <v>0</v>
      </c>
      <c r="G65" s="8">
        <v>0</v>
      </c>
      <c r="H65" s="35">
        <f>F65-G65</f>
        <v>0</v>
      </c>
    </row>
    <row r="66" spans="1:8" x14ac:dyDescent="0.25">
      <c r="A66" s="32"/>
      <c r="B66" s="34"/>
      <c r="C66" s="13" t="s">
        <v>41</v>
      </c>
      <c r="D66" s="7">
        <v>9912416</v>
      </c>
      <c r="E66" s="7">
        <v>0</v>
      </c>
      <c r="F66" s="12">
        <f t="shared" si="7"/>
        <v>9912416</v>
      </c>
      <c r="G66" s="8">
        <v>0</v>
      </c>
      <c r="H66" s="35">
        <f>F66-G66</f>
        <v>9912416</v>
      </c>
    </row>
    <row r="67" spans="1:8" x14ac:dyDescent="0.25">
      <c r="A67" s="32"/>
      <c r="B67" s="34"/>
      <c r="C67" s="13" t="s">
        <v>42</v>
      </c>
      <c r="D67" s="7">
        <v>0</v>
      </c>
      <c r="E67" s="7">
        <v>0</v>
      </c>
      <c r="F67" s="12">
        <f t="shared" si="7"/>
        <v>0</v>
      </c>
      <c r="G67" s="8">
        <v>0</v>
      </c>
      <c r="H67" s="35">
        <f>F67-G67</f>
        <v>0</v>
      </c>
    </row>
    <row r="68" spans="1:8" x14ac:dyDescent="0.25">
      <c r="A68" s="32"/>
      <c r="B68" s="34"/>
      <c r="C68" s="13" t="s">
        <v>45</v>
      </c>
      <c r="D68" s="49">
        <f>5010773-1950</f>
        <v>5008823</v>
      </c>
      <c r="E68" s="49">
        <v>24110</v>
      </c>
      <c r="F68" s="12">
        <f t="shared" si="7"/>
        <v>5032933</v>
      </c>
      <c r="G68" s="8">
        <v>0</v>
      </c>
      <c r="H68" s="35">
        <f>F68-G68</f>
        <v>5032933</v>
      </c>
    </row>
    <row r="69" spans="1:8" x14ac:dyDescent="0.25">
      <c r="A69" s="32"/>
      <c r="B69" s="34"/>
      <c r="C69" s="13"/>
      <c r="D69" s="7"/>
      <c r="E69" s="7"/>
      <c r="F69" s="8"/>
      <c r="G69" s="8"/>
      <c r="H69" s="31"/>
    </row>
    <row r="70" spans="1:8" x14ac:dyDescent="0.25">
      <c r="A70" s="55"/>
      <c r="B70" s="56"/>
      <c r="C70" s="57"/>
      <c r="D70" s="25"/>
      <c r="E70" s="25"/>
      <c r="F70" s="8"/>
      <c r="G70" s="8"/>
      <c r="H70" s="31"/>
    </row>
    <row r="71" spans="1:8" x14ac:dyDescent="0.25">
      <c r="A71" s="58" t="s">
        <v>46</v>
      </c>
      <c r="B71" s="53"/>
      <c r="C71" s="54"/>
      <c r="D71" s="9">
        <f>D57-D64</f>
        <v>75202856.670000002</v>
      </c>
      <c r="E71" s="9">
        <f>E57-E64</f>
        <v>-24110</v>
      </c>
      <c r="F71" s="10">
        <f>+D71+E71</f>
        <v>75178746.670000002</v>
      </c>
      <c r="G71" s="8">
        <v>0</v>
      </c>
      <c r="H71" s="33">
        <f>F71-G71</f>
        <v>75178746.670000002</v>
      </c>
    </row>
    <row r="72" spans="1:8" x14ac:dyDescent="0.25">
      <c r="A72" s="39"/>
      <c r="B72" s="40"/>
      <c r="C72" s="19"/>
      <c r="D72" s="20"/>
      <c r="E72" s="20"/>
      <c r="F72" s="8"/>
      <c r="G72" s="8"/>
      <c r="H72" s="31"/>
    </row>
    <row r="73" spans="1:8" x14ac:dyDescent="0.25">
      <c r="A73" s="59" t="s">
        <v>47</v>
      </c>
      <c r="B73" s="60"/>
      <c r="C73" s="61"/>
      <c r="D73" s="15">
        <f>D39+D53+D71</f>
        <v>-9018582.1199998856</v>
      </c>
      <c r="E73" s="15">
        <f>E39+E53+E71</f>
        <v>1688824.3600000017</v>
      </c>
      <c r="F73" s="10">
        <f>+D73+E73</f>
        <v>-7329757.7599998843</v>
      </c>
      <c r="G73" s="8">
        <v>0</v>
      </c>
      <c r="H73" s="33">
        <f>F73-G73</f>
        <v>-7329757.7599998843</v>
      </c>
    </row>
    <row r="74" spans="1:8" x14ac:dyDescent="0.25">
      <c r="A74" s="41"/>
      <c r="B74" s="42"/>
      <c r="C74" s="23"/>
      <c r="D74" s="24"/>
      <c r="E74" s="24"/>
      <c r="F74" s="8"/>
      <c r="G74" s="8"/>
      <c r="H74" s="31"/>
    </row>
    <row r="75" spans="1:8" x14ac:dyDescent="0.25">
      <c r="A75" s="58" t="s">
        <v>48</v>
      </c>
      <c r="B75" s="53"/>
      <c r="C75" s="54"/>
      <c r="D75" s="7">
        <v>14001563</v>
      </c>
      <c r="E75" s="7">
        <v>2764529</v>
      </c>
      <c r="F75" s="12">
        <f t="shared" ref="F75:F76" si="8">+D75+E75</f>
        <v>16766092</v>
      </c>
      <c r="G75" s="8">
        <v>0</v>
      </c>
      <c r="H75" s="35">
        <f>F75-G75</f>
        <v>16766092</v>
      </c>
    </row>
    <row r="76" spans="1:8" x14ac:dyDescent="0.25">
      <c r="A76" s="59" t="s">
        <v>49</v>
      </c>
      <c r="B76" s="60"/>
      <c r="C76" s="61"/>
      <c r="D76" s="7">
        <v>4982981.120000002</v>
      </c>
      <c r="E76" s="7">
        <v>4453353.33</v>
      </c>
      <c r="F76" s="12">
        <f t="shared" si="8"/>
        <v>9436334.450000003</v>
      </c>
      <c r="G76" s="8">
        <v>0</v>
      </c>
      <c r="H76" s="35">
        <f>F76-G76</f>
        <v>9436334.450000003</v>
      </c>
    </row>
    <row r="77" spans="1:8" ht="15.75" thickBot="1" x14ac:dyDescent="0.3">
      <c r="A77" s="43"/>
      <c r="B77" s="44"/>
      <c r="C77" s="45"/>
      <c r="D77" s="46"/>
      <c r="E77" s="46"/>
      <c r="F77" s="47"/>
      <c r="G77" s="47"/>
      <c r="H77" s="48"/>
    </row>
    <row r="78" spans="1:8" ht="6" customHeight="1" x14ac:dyDescent="0.25"/>
    <row r="79" spans="1:8" hidden="1" x14ac:dyDescent="0.25">
      <c r="D79" s="18"/>
      <c r="E79" s="18"/>
      <c r="F79" s="18"/>
      <c r="G79" s="18"/>
      <c r="H79" s="18"/>
    </row>
    <row r="80" spans="1:8" ht="109.5" customHeight="1" x14ac:dyDescent="0.25">
      <c r="A80" s="75" t="s">
        <v>57</v>
      </c>
      <c r="B80" s="75"/>
      <c r="C80" s="75"/>
      <c r="D80" s="75"/>
      <c r="E80" s="75"/>
      <c r="F80" s="75"/>
      <c r="G80" s="75"/>
      <c r="H80" s="75"/>
    </row>
    <row r="81" spans="1:8" x14ac:dyDescent="0.25">
      <c r="A81" s="22"/>
      <c r="B81" s="22"/>
      <c r="C81" s="26"/>
      <c r="D81" s="26"/>
      <c r="E81" s="22"/>
      <c r="F81" s="22"/>
      <c r="G81" s="22"/>
    </row>
    <row r="82" spans="1:8" x14ac:dyDescent="0.25">
      <c r="A82" s="22"/>
      <c r="B82" s="22"/>
      <c r="C82" s="26"/>
      <c r="D82" s="26"/>
      <c r="E82" s="22"/>
      <c r="F82" s="22"/>
      <c r="G82" s="22"/>
    </row>
    <row r="83" spans="1:8" x14ac:dyDescent="0.25">
      <c r="A83" s="62" t="s">
        <v>50</v>
      </c>
      <c r="B83" s="62"/>
      <c r="C83" s="62"/>
      <c r="D83" s="62"/>
      <c r="E83" s="62"/>
      <c r="F83" s="62"/>
      <c r="G83" s="62"/>
      <c r="H83" s="62"/>
    </row>
    <row r="84" spans="1:8" hidden="1" x14ac:dyDescent="0.25">
      <c r="D84" s="18"/>
      <c r="E84" s="18"/>
    </row>
    <row r="85" spans="1:8" hidden="1" x14ac:dyDescent="0.25">
      <c r="D85" s="18"/>
    </row>
    <row r="86" spans="1:8" hidden="1" x14ac:dyDescent="0.25">
      <c r="D86" s="18"/>
    </row>
    <row r="87" spans="1:8" hidden="1" x14ac:dyDescent="0.25">
      <c r="D87" s="18"/>
    </row>
    <row r="88" spans="1:8" hidden="1" x14ac:dyDescent="0.25">
      <c r="D88" s="18"/>
    </row>
    <row r="89" spans="1:8" hidden="1" x14ac:dyDescent="0.25">
      <c r="D89" s="18"/>
    </row>
  </sheetData>
  <mergeCells count="22">
    <mergeCell ref="A75:C75"/>
    <mergeCell ref="A83:H83"/>
    <mergeCell ref="A55:C55"/>
    <mergeCell ref="A1:H1"/>
    <mergeCell ref="A3:H3"/>
    <mergeCell ref="A4:C5"/>
    <mergeCell ref="A7:C7"/>
    <mergeCell ref="B8:C8"/>
    <mergeCell ref="B21:C21"/>
    <mergeCell ref="A39:C39"/>
    <mergeCell ref="A41:C41"/>
    <mergeCell ref="B43:C43"/>
    <mergeCell ref="B48:C48"/>
    <mergeCell ref="A53:C53"/>
    <mergeCell ref="A80:H80"/>
    <mergeCell ref="A76:C76"/>
    <mergeCell ref="A2:H2"/>
    <mergeCell ref="B64:C64"/>
    <mergeCell ref="A70:C70"/>
    <mergeCell ref="A71:C71"/>
    <mergeCell ref="A73:C73"/>
    <mergeCell ref="B57:C57"/>
  </mergeCells>
  <pageMargins left="0.31496062992125984" right="0.31496062992125984" top="0.98425196850393704" bottom="0.98425196850393704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EFE</vt:lpstr>
      <vt:lpstr>EFE!Área_de_impresión</vt:lpstr>
      <vt:lpstr>EFE!Títulos_a_imprimir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DannySP</dc:creator>
  <cp:lastModifiedBy>Bernardo Razo</cp:lastModifiedBy>
  <cp:lastPrinted>2020-03-18T17:47:11Z</cp:lastPrinted>
  <dcterms:created xsi:type="dcterms:W3CDTF">2020-02-13T20:45:56Z</dcterms:created>
  <dcterms:modified xsi:type="dcterms:W3CDTF">2023-03-22T02:06:29Z</dcterms:modified>
</cp:coreProperties>
</file>