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RENDA\CUENTA PUBLICA ANUAL 2022 REGIDORES\SESION 2\IX.-EDOS CONSOLIDADOS\"/>
    </mc:Choice>
  </mc:AlternateContent>
  <bookViews>
    <workbookView xWindow="0" yWindow="120" windowWidth="20640" windowHeight="7965"/>
  </bookViews>
  <sheets>
    <sheet name="Hoja1 (2)" sheetId="2" r:id="rId1"/>
  </sheets>
  <definedNames>
    <definedName name="_xlnm.Print_Area" localSheetId="0">'Hoja1 (2)'!$A$1:$H$145</definedName>
    <definedName name="_xlnm.Print_Titles" localSheetId="0">'Hoja1 (2)'!$1:$5</definedName>
  </definedNames>
  <calcPr calcId="162913"/>
</workbook>
</file>

<file path=xl/calcChain.xml><?xml version="1.0" encoding="utf-8"?>
<calcChain xmlns="http://schemas.openxmlformats.org/spreadsheetml/2006/main">
  <c r="B111" i="2" l="1"/>
  <c r="C111" i="2"/>
  <c r="C120" i="2" s="1"/>
  <c r="D73" i="2"/>
  <c r="D25" i="2"/>
  <c r="E120" i="2"/>
  <c r="E105" i="2"/>
  <c r="C105" i="2"/>
  <c r="E90" i="2"/>
  <c r="E73" i="2"/>
  <c r="C90" i="2"/>
  <c r="C73" i="2"/>
  <c r="F10" i="2"/>
  <c r="E48" i="2"/>
  <c r="E25" i="2"/>
  <c r="C48" i="2"/>
  <c r="C25" i="2"/>
  <c r="E51" i="2" l="1"/>
  <c r="C51" i="2"/>
  <c r="E132" i="2"/>
  <c r="C132" i="2"/>
  <c r="E93" i="2"/>
  <c r="C93" i="2"/>
  <c r="C135" i="2" s="1"/>
  <c r="B105" i="2"/>
  <c r="B120" i="2"/>
  <c r="B90" i="2"/>
  <c r="B73" i="2"/>
  <c r="B48" i="2"/>
  <c r="B25" i="2"/>
  <c r="D120" i="2"/>
  <c r="D105" i="2"/>
  <c r="D90" i="2"/>
  <c r="E135" i="2" l="1"/>
  <c r="D132" i="2"/>
  <c r="D93" i="2"/>
  <c r="B132" i="2"/>
  <c r="B93" i="2"/>
  <c r="B51" i="2"/>
  <c r="D48" i="2"/>
  <c r="D51" i="2" s="1"/>
  <c r="F12" i="2"/>
  <c r="B135" i="2" l="1"/>
  <c r="D135" i="2"/>
  <c r="H10" i="2"/>
  <c r="F135" i="2" l="1"/>
  <c r="H135" i="2" s="1"/>
  <c r="F132" i="2"/>
  <c r="H132" i="2" s="1"/>
  <c r="F129" i="2"/>
  <c r="H129" i="2" s="1"/>
  <c r="F126" i="2"/>
  <c r="H126" i="2" s="1"/>
  <c r="F124" i="2"/>
  <c r="H124" i="2" s="1"/>
  <c r="F120" i="2"/>
  <c r="H120" i="2" s="1"/>
  <c r="F117" i="2"/>
  <c r="H117" i="2" s="1"/>
  <c r="F115" i="2"/>
  <c r="H115" i="2" s="1"/>
  <c r="F113" i="2"/>
  <c r="H113" i="2" s="1"/>
  <c r="F111" i="2"/>
  <c r="H111" i="2" s="1"/>
  <c r="F109" i="2"/>
  <c r="H109" i="2" s="1"/>
  <c r="F105" i="2"/>
  <c r="H105" i="2" s="1"/>
  <c r="F102" i="2"/>
  <c r="H102" i="2" s="1"/>
  <c r="F100" i="2"/>
  <c r="H100" i="2" s="1"/>
  <c r="F98" i="2"/>
  <c r="H98" i="2" s="1"/>
  <c r="F93" i="2"/>
  <c r="H93" i="2" s="1"/>
  <c r="F90" i="2"/>
  <c r="H90" i="2" s="1"/>
  <c r="F87" i="2"/>
  <c r="H87" i="2" s="1"/>
  <c r="F85" i="2"/>
  <c r="H85" i="2" s="1"/>
  <c r="F83" i="2"/>
  <c r="H83" i="2" s="1"/>
  <c r="F81" i="2"/>
  <c r="H81" i="2" s="1"/>
  <c r="F79" i="2"/>
  <c r="H79" i="2" s="1"/>
  <c r="F77" i="2"/>
  <c r="H77" i="2" s="1"/>
  <c r="F73" i="2"/>
  <c r="H73" i="2" s="1"/>
  <c r="F70" i="2"/>
  <c r="H70" i="2" s="1"/>
  <c r="F68" i="2"/>
  <c r="H68" i="2" s="1"/>
  <c r="F66" i="2"/>
  <c r="H66" i="2" s="1"/>
  <c r="F64" i="2"/>
  <c r="H64" i="2" s="1"/>
  <c r="F62" i="2"/>
  <c r="H62" i="2" s="1"/>
  <c r="F60" i="2"/>
  <c r="H60" i="2" s="1"/>
  <c r="F58" i="2"/>
  <c r="H58" i="2" s="1"/>
  <c r="F56" i="2"/>
  <c r="H56" i="2" s="1"/>
  <c r="F51" i="2"/>
  <c r="H51" i="2" s="1"/>
  <c r="F48" i="2"/>
  <c r="H48" i="2" s="1"/>
  <c r="F45" i="2"/>
  <c r="H45" i="2" s="1"/>
  <c r="F43" i="2"/>
  <c r="H43" i="2" s="1"/>
  <c r="F41" i="2"/>
  <c r="H41" i="2" s="1"/>
  <c r="F39" i="2"/>
  <c r="H39" i="2" s="1"/>
  <c r="F37" i="2"/>
  <c r="H37" i="2" s="1"/>
  <c r="F35" i="2"/>
  <c r="H35" i="2" s="1"/>
  <c r="F33" i="2"/>
  <c r="H33" i="2" s="1"/>
  <c r="F31" i="2"/>
  <c r="H31" i="2" s="1"/>
  <c r="F29" i="2"/>
  <c r="H29" i="2" s="1"/>
  <c r="F25" i="2"/>
  <c r="H25" i="2" s="1"/>
  <c r="F22" i="2"/>
  <c r="H22" i="2" s="1"/>
  <c r="F20" i="2"/>
  <c r="H20" i="2" s="1"/>
  <c r="F18" i="2"/>
  <c r="H18" i="2" s="1"/>
  <c r="F16" i="2"/>
  <c r="H16" i="2" s="1"/>
  <c r="F14" i="2"/>
  <c r="H14" i="2" s="1"/>
  <c r="H12" i="2"/>
</calcChain>
</file>

<file path=xl/sharedStrings.xml><?xml version="1.0" encoding="utf-8"?>
<sst xmlns="http://schemas.openxmlformats.org/spreadsheetml/2006/main" count="73" uniqueCount="73">
  <si>
    <t>ACTIVO</t>
  </si>
  <si>
    <t>ACTIVO CIRCULANTE.</t>
  </si>
  <si>
    <t>EFECTIVO Y EQUIVALENTES DE EFECTIVO</t>
  </si>
  <si>
    <t>DERECHOS A RECIBIR EFECTIVO O EQUIVALENTES.</t>
  </si>
  <si>
    <t>DERECHOS A RECIBIR BIENES O SERVICIOS.</t>
  </si>
  <si>
    <t>INVENTARIOS.</t>
  </si>
  <si>
    <t>ALMACENES.</t>
  </si>
  <si>
    <t>ESTIMACIÓN POR PÉRDIDA O DETERIORO DE ACTIVOS CIRCULANTES</t>
  </si>
  <si>
    <t>OTROS ACTIVOS CIRCULANTES.</t>
  </si>
  <si>
    <t>ACTIVO NO CIRCULANTE.</t>
  </si>
  <si>
    <t>INVERSIONES FINANCIERAS A LARGO PLAZO.</t>
  </si>
  <si>
    <t>DERECHOS A RECIBIR EFECTIVO O EQUIVALENTE A LARGO PLAZO.</t>
  </si>
  <si>
    <t>BIENES INMUEBLES, INFRAESTRUCTURA Y CONSTRUCCIONES EN PROCESO.</t>
  </si>
  <si>
    <t>BIENES MUEBLES.</t>
  </si>
  <si>
    <t>ACTIVOS INTANGIBLES.</t>
  </si>
  <si>
    <t>DEPRECIACIÓN, DETERIORO Y AMORTIZACIÓN ACUMULADA DE BIENES.</t>
  </si>
  <si>
    <t>ACTIVOS DIFERIDOS.</t>
  </si>
  <si>
    <t>ESTIMACIÓN POR PÉRDIDA O DETERIORO DE ACTIVOS NO CIRCULANTES.</t>
  </si>
  <si>
    <t>OTROS ACTIVOS NO CIRCULANTES.</t>
  </si>
  <si>
    <t>PASIVO</t>
  </si>
  <si>
    <t>PASIVO CIRCULANTE.</t>
  </si>
  <si>
    <t>CUENTAS POR PAGAR A CORTO PLAZO.</t>
  </si>
  <si>
    <t>DOCUMENTOS POR PAGAR A CORTO PLAZO.</t>
  </si>
  <si>
    <t>PORCIÓN A CORTO PLAZO  DE LA DEUDA PÚBLICA A LARGO PLAZO.</t>
  </si>
  <si>
    <t>TÍTULOS Y VALORES A CORTO PLAZO.</t>
  </si>
  <si>
    <t>PASIVOS DIFERIDOS A CORTO PLAZO.</t>
  </si>
  <si>
    <t>FONDOS Y BIENES DE TERCEROS EN GARANTÍA Y/O ADMINISTRACIÓN CORTO PLAZO.</t>
  </si>
  <si>
    <t>PROVISIONES A CORTO PLAZO.</t>
  </si>
  <si>
    <t>OTROS PASIVOS A CORTO PLAZO.</t>
  </si>
  <si>
    <t>PASIVO NO CIRCULANTE.</t>
  </si>
  <si>
    <t>CUENTAS POR PAGAR A LARGO PLAZO.</t>
  </si>
  <si>
    <t>DOCUMENTOS POR PAGAR A LARGO PLAZO.</t>
  </si>
  <si>
    <t>DEUDA PÚBLICA A LARGO PLAZO.</t>
  </si>
  <si>
    <t>PASIVOS DIFERIDOS A LARGO PLAZO.</t>
  </si>
  <si>
    <t>FONDOS Y BIENES DE TERCEROS EN GARANTÍA Y/O ADMINISTRACIÓN A LARGO PLAZO.</t>
  </si>
  <si>
    <t>PROVISIONES A LARGO PLAZO.</t>
  </si>
  <si>
    <t>HACIENDA PUBLICA/PATRIMONIO GENERADO</t>
  </si>
  <si>
    <t>APORTACIONES</t>
  </si>
  <si>
    <t>DONACIONES DE CAPITAL</t>
  </si>
  <si>
    <t>ACTUALIZACIÓN DE LA HACIENDA PÚBLICA/PATRIMONIO</t>
  </si>
  <si>
    <t>TOTAL DE HACIENDA PÚBLICA/PATRIMONIO CONTRIBUIDO.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</si>
  <si>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</si>
  <si>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</si>
  <si>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</si>
  <si>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</si>
  <si>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</si>
  <si>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TOTAL DE HACIENDA PÚBLICA/PATRIMONIO GENERADO</t>
  </si>
  <si>
    <t>RESULTADO POR POSICIÓN MONETARÍA</t>
  </si>
  <si>
    <t>RESULTADO POR TENENCIA DE ACTIVOS NO MONETARIOS</t>
  </si>
  <si>
    <t>TOTAL DE EXCESO O INSUFICIENCIA EN LA ACTUALIZACIÓN DE LA HACIENDA PÚBLICA/PATRIMONIO</t>
  </si>
  <si>
    <t>TOTAL DE HACIENDA PUBLICA/PATRIMONIO GENERADO</t>
  </si>
  <si>
    <t>TOTAL DE ACTIVO CIRCULANTE.</t>
  </si>
  <si>
    <t>TOTAL DE ACTIVO NO CIRCULANTE.</t>
  </si>
  <si>
    <t>TOTAL DE ACTIVO</t>
  </si>
  <si>
    <t>TOTAL DE PASIVO CIRCULANTE.</t>
  </si>
  <si>
    <t>TOTAL DE PASIVO NO CIRCULANTE.</t>
  </si>
  <si>
    <t>TOTAL DE PASIVO</t>
  </si>
  <si>
    <t>TOTAL DE PASIVO Y HACIENDA PÚBLICA/PATRIMONIO</t>
  </si>
  <si>
    <t>SUMATORIA</t>
  </si>
  <si>
    <t>CONCEPTO</t>
  </si>
  <si>
    <t xml:space="preserve">ESTADO DE SITUACION FINANCIERA CONSOLIDADO </t>
  </si>
  <si>
    <t>HACIENDA PÚBLICA/PATRIMONIO CONTRIBUIDO.</t>
  </si>
  <si>
    <t>HACIENDA PÚBLICA/PATRIMONIO GENERADO</t>
  </si>
  <si>
    <t>EXCESO O INSUFICIENCIA EN LA ACTUALIZACIÓN DE LA HACIENDA PÚBLICA/PATRIMONIO</t>
  </si>
  <si>
    <t>"Bajo protesta de decir verdad, declaramos que este reporte y sus notas son razonablemente correctos, y son responsabilidad del emisor."</t>
  </si>
  <si>
    <t xml:space="preserve">ELIMINACION PARTIDAS EN CONSOLIDACIÓN </t>
  </si>
  <si>
    <t xml:space="preserve">ESTADO FINANCIERO CONSOLIDADO </t>
  </si>
  <si>
    <t xml:space="preserve">PRESIDENTE MUNICIPAL                                                                SINDICA  MUNICIPAL                                                TESORERO MUNICIPAL                                                   CONTRALOR  MUNICIPAL             </t>
  </si>
  <si>
    <t>MUNICIPIO DE ZAMORA MICHOACAN</t>
  </si>
  <si>
    <t>MUNICIPIO DE ZAMORA MICHOACÁN</t>
  </si>
  <si>
    <t>SISTEMA DE AGUA POTABLE ALCANTARILLADO DE ZAMORA</t>
  </si>
  <si>
    <t>MTRO. CARLOS ALBERTO SOTO DELGADO                       MTRA. MA. ISABLES AGUILERA VERDUZCO         L.C.P. MA. FERNANDA GARIBAY CARREON                      C.P. Y MF JORGE MARTIN AGUILAR TERRAZAS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</si>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</sst>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Arial Rounded MT Bol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/>
    <xf numFmtId="4" fontId="2" fillId="0" borderId="0" xfId="0" applyNumberFormat="1" applyFont="1" applyBorder="1"/>
    <xf numFmtId="4" fontId="4" fillId="0" borderId="0" xfId="0" applyNumberFormat="1" applyFont="1" applyBorder="1"/>
    <xf numFmtId="4" fontId="1" fillId="0" borderId="0" xfId="0" applyNumberFormat="1" applyFont="1" applyBorder="1"/>
    <xf numFmtId="4" fontId="3" fillId="0" borderId="0" xfId="0" applyNumberFormat="1" applyFont="1" applyBorder="1"/>
    <xf numFmtId="0" fontId="2" fillId="0" borderId="0" xfId="0" applyFont="1"/>
    <xf numFmtId="4" fontId="2" fillId="0" borderId="0" xfId="0" applyNumberFormat="1" applyFont="1"/>
    <xf numFmtId="0" fontId="0" fillId="0" borderId="0" xfId="0" applyFont="1"/>
    <xf numFmtId="4" fontId="2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Border="1"/>
    <xf numFmtId="0" fontId="0" fillId="0" borderId="0" xfId="0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4" fontId="1" fillId="0" borderId="0" xfId="0" applyNumberFormat="1" applyFont="1" applyBorder="1" applyAlignment="1">
      <alignment horizontal="left"/>
    </xf>
    <xf numFmtId="0" fontId="1" fillId="0" borderId="0" xfId="0" applyFont="1"/>
    <xf numFmtId="4" fontId="1" fillId="0" borderId="0" xfId="0" applyNumberFormat="1" applyFont="1"/>
    <xf numFmtId="43" fontId="1" fillId="0" borderId="0" xfId="1" applyFont="1"/>
    <xf numFmtId="4" fontId="11" fillId="0" borderId="0" xfId="0" applyNumberFormat="1" applyFont="1" applyAlignment="1">
      <alignment horizontal="left"/>
    </xf>
    <xf numFmtId="4" fontId="13" fillId="0" borderId="0" xfId="0" applyNumberFormat="1" applyFont="1"/>
    <xf numFmtId="4" fontId="11" fillId="0" borderId="0" xfId="0" applyNumberFormat="1" applyFont="1"/>
    <xf numFmtId="0" fontId="1" fillId="0" borderId="0" xfId="0" applyFont="1" applyBorder="1"/>
    <xf numFmtId="4" fontId="3" fillId="0" borderId="0" xfId="0" applyNumberFormat="1" applyFont="1"/>
    <xf numFmtId="0" fontId="3" fillId="0" borderId="0" xfId="0" applyFont="1"/>
    <xf numFmtId="43" fontId="3" fillId="0" borderId="0" xfId="1" applyFont="1"/>
    <xf numFmtId="0" fontId="17" fillId="0" borderId="0" xfId="0" applyFont="1" applyAlignment="1">
      <alignment horizontal="left"/>
    </xf>
    <xf numFmtId="4" fontId="17" fillId="0" borderId="0" xfId="0" applyNumberFormat="1" applyFont="1"/>
    <xf numFmtId="4" fontId="16" fillId="0" borderId="0" xfId="0" applyNumberFormat="1" applyFont="1" applyBorder="1"/>
    <xf numFmtId="0" fontId="0" fillId="0" borderId="0" xfId="0" applyFont="1" applyAlignment="1">
      <alignment horizontal="center"/>
    </xf>
    <xf numFmtId="4" fontId="0" fillId="0" borderId="0" xfId="0" applyNumberFormat="1" applyFont="1"/>
    <xf numFmtId="4" fontId="7" fillId="0" borderId="0" xfId="0" applyNumberFormat="1" applyFont="1" applyBorder="1"/>
    <xf numFmtId="43" fontId="2" fillId="0" borderId="0" xfId="0" applyNumberFormat="1" applyFont="1"/>
    <xf numFmtId="43" fontId="16" fillId="0" borderId="0" xfId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"/>
  <sheetViews>
    <sheetView tabSelected="1" topLeftCell="A25" workbookViewId="0">
      <selection activeCell="E15" sqref="E15"/>
    </sheetView>
  </sheetViews>
  <sheetFormatPr baseColWidth="10" defaultRowHeight="15" x14ac:dyDescent="0.25"/>
  <cols>
    <col min="1" max="1" width="62" style="6" customWidth="1"/>
    <col min="2" max="2" width="19.5703125" style="6" customWidth="1"/>
    <col min="3" max="3" width="19.140625" style="6" customWidth="1"/>
    <col min="4" max="4" width="16.5703125" style="6" customWidth="1"/>
    <col min="5" max="5" width="17.5703125" style="6" customWidth="1"/>
    <col min="6" max="7" width="18.5703125" style="6" customWidth="1"/>
    <col min="8" max="8" width="18.42578125" style="6" customWidth="1"/>
    <col min="9" max="16384" width="11.42578125" style="8"/>
  </cols>
  <sheetData>
    <row r="1" spans="1:9" x14ac:dyDescent="0.25">
      <c r="A1" s="44" t="s">
        <v>68</v>
      </c>
      <c r="B1" s="44"/>
      <c r="C1" s="44"/>
      <c r="D1" s="44"/>
      <c r="E1" s="44"/>
      <c r="F1" s="44"/>
      <c r="G1" s="44"/>
      <c r="H1" s="44"/>
    </row>
    <row r="2" spans="1:9" x14ac:dyDescent="0.25">
      <c r="A2" s="45" t="s">
        <v>60</v>
      </c>
      <c r="B2" s="45"/>
      <c r="C2" s="45"/>
      <c r="D2" s="45"/>
      <c r="E2" s="45"/>
      <c r="F2" s="45"/>
      <c r="G2" s="45"/>
      <c r="H2" s="45"/>
    </row>
    <row r="3" spans="1:9" x14ac:dyDescent="0.25">
      <c r="A3" s="46" t="s">
        <v>72</v>
      </c>
      <c r="B3" s="46"/>
      <c r="C3" s="46"/>
      <c r="D3" s="46"/>
      <c r="E3" s="46"/>
      <c r="F3" s="46"/>
      <c r="G3" s="46"/>
      <c r="H3" s="46"/>
    </row>
    <row r="4" spans="1:9" ht="73.5" customHeight="1" x14ac:dyDescent="0.25">
      <c r="A4" s="47" t="s">
        <v>59</v>
      </c>
      <c r="B4" s="49" t="s">
        <v>69</v>
      </c>
      <c r="C4" s="50"/>
      <c r="D4" s="49" t="s">
        <v>70</v>
      </c>
      <c r="E4" s="50"/>
      <c r="F4" s="11" t="s">
        <v>58</v>
      </c>
      <c r="G4" s="11" t="s">
        <v>65</v>
      </c>
      <c r="H4" s="11" t="s">
        <v>66</v>
      </c>
    </row>
    <row r="5" spans="1:9" ht="17.25" x14ac:dyDescent="0.3">
      <c r="A5" s="48"/>
      <c r="B5" s="12">
        <v>2022</v>
      </c>
      <c r="C5" s="13">
        <v>2021</v>
      </c>
      <c r="D5" s="12">
        <v>2022</v>
      </c>
      <c r="E5" s="13">
        <v>2021</v>
      </c>
      <c r="F5" s="14">
        <v>2022</v>
      </c>
      <c r="G5" s="15">
        <v>2022</v>
      </c>
      <c r="H5" s="16">
        <v>2022</v>
      </c>
    </row>
    <row r="6" spans="1:9" ht="9" customHeight="1" x14ac:dyDescent="0.25">
      <c r="A6" s="1"/>
      <c r="B6" s="1"/>
      <c r="C6" s="1"/>
      <c r="D6" s="1"/>
      <c r="E6" s="1"/>
      <c r="F6" s="1"/>
      <c r="G6" s="1"/>
      <c r="H6" s="1"/>
    </row>
    <row r="7" spans="1:9" ht="15.75" x14ac:dyDescent="0.25">
      <c r="A7" s="51" t="s">
        <v>0</v>
      </c>
      <c r="B7" s="52"/>
      <c r="C7" s="52"/>
      <c r="D7" s="53"/>
      <c r="E7" s="53"/>
      <c r="F7" s="54"/>
      <c r="G7" s="54"/>
      <c r="H7" s="1"/>
    </row>
    <row r="8" spans="1:9" x14ac:dyDescent="0.25">
      <c r="A8" s="21" t="s">
        <v>1</v>
      </c>
      <c r="B8" s="9"/>
      <c r="C8" s="9"/>
      <c r="D8" s="9"/>
      <c r="E8" s="9"/>
      <c r="F8" s="9"/>
      <c r="G8" s="9"/>
      <c r="H8" s="1"/>
    </row>
    <row r="9" spans="1:9" x14ac:dyDescent="0.25">
      <c r="A9" s="17"/>
      <c r="B9" s="2"/>
      <c r="C9" s="2"/>
      <c r="D9" s="2"/>
      <c r="E9" s="2"/>
      <c r="F9" s="2"/>
      <c r="G9" s="2"/>
      <c r="H9" s="1"/>
      <c r="I9" s="10"/>
    </row>
    <row r="10" spans="1:9" x14ac:dyDescent="0.25">
      <c r="A10" s="33" t="s">
        <v>2</v>
      </c>
      <c r="B10" s="34">
        <v>4982981.120000002</v>
      </c>
      <c r="C10" s="34">
        <v>14001562.83</v>
      </c>
      <c r="D10" s="35">
        <v>4453353.33</v>
      </c>
      <c r="E10" s="35">
        <v>2764529.45</v>
      </c>
      <c r="F10" s="35">
        <f>+D10+B10</f>
        <v>9436334.450000003</v>
      </c>
      <c r="G10" s="35">
        <v>0</v>
      </c>
      <c r="H10" s="2">
        <f>+F10-G10</f>
        <v>9436334.450000003</v>
      </c>
    </row>
    <row r="11" spans="1:9" x14ac:dyDescent="0.25">
      <c r="A11" s="36"/>
      <c r="B11" s="37"/>
      <c r="C11" s="37"/>
      <c r="D11" s="2"/>
      <c r="E11" s="2"/>
      <c r="F11" s="2"/>
      <c r="G11" s="2"/>
      <c r="H11" s="1"/>
    </row>
    <row r="12" spans="1:9" x14ac:dyDescent="0.25">
      <c r="A12" s="33" t="s">
        <v>3</v>
      </c>
      <c r="B12" s="34">
        <v>1166409.27</v>
      </c>
      <c r="C12" s="34">
        <v>11229.12</v>
      </c>
      <c r="D12" s="35">
        <v>53237322.880000003</v>
      </c>
      <c r="E12" s="35">
        <v>84921903.209999993</v>
      </c>
      <c r="F12" s="35">
        <f>+D12+B12</f>
        <v>54403732.150000006</v>
      </c>
      <c r="G12" s="35">
        <v>0</v>
      </c>
      <c r="H12" s="2">
        <f>+F12-G12</f>
        <v>54403732.150000006</v>
      </c>
    </row>
    <row r="13" spans="1:9" x14ac:dyDescent="0.25">
      <c r="A13" s="8"/>
      <c r="B13" s="37"/>
      <c r="C13" s="37"/>
      <c r="D13" s="2"/>
      <c r="E13" s="2"/>
      <c r="F13" s="2"/>
      <c r="G13" s="2"/>
      <c r="H13" s="1"/>
    </row>
    <row r="14" spans="1:9" x14ac:dyDescent="0.25">
      <c r="A14" s="33" t="s">
        <v>4</v>
      </c>
      <c r="B14" s="34">
        <v>330790.51</v>
      </c>
      <c r="C14" s="34">
        <v>330790.51</v>
      </c>
      <c r="D14" s="35">
        <v>122429.31</v>
      </c>
      <c r="E14" s="35">
        <v>122429.31</v>
      </c>
      <c r="F14" s="35">
        <f>+D14+B14</f>
        <v>453219.82</v>
      </c>
      <c r="G14" s="35">
        <v>0</v>
      </c>
      <c r="H14" s="2">
        <f>+F14-G14</f>
        <v>453219.82</v>
      </c>
    </row>
    <row r="15" spans="1:9" x14ac:dyDescent="0.25">
      <c r="A15" s="36"/>
      <c r="B15" s="37"/>
      <c r="C15" s="37"/>
      <c r="D15" s="2"/>
      <c r="E15" s="2"/>
      <c r="F15" s="2"/>
      <c r="G15" s="2"/>
      <c r="H15" s="1"/>
    </row>
    <row r="16" spans="1:9" x14ac:dyDescent="0.25">
      <c r="A16" s="33" t="s">
        <v>5</v>
      </c>
      <c r="B16" s="34">
        <v>0</v>
      </c>
      <c r="C16" s="34">
        <v>0</v>
      </c>
      <c r="D16" s="35">
        <v>0</v>
      </c>
      <c r="E16" s="35">
        <v>0</v>
      </c>
      <c r="F16" s="35">
        <f>+D16+B16</f>
        <v>0</v>
      </c>
      <c r="G16" s="35">
        <v>0</v>
      </c>
      <c r="H16" s="2">
        <f>+F16-G16</f>
        <v>0</v>
      </c>
    </row>
    <row r="17" spans="1:8" x14ac:dyDescent="0.25">
      <c r="A17" s="8"/>
      <c r="B17" s="37"/>
      <c r="C17" s="37"/>
      <c r="D17" s="2"/>
      <c r="E17" s="2"/>
      <c r="F17" s="2"/>
      <c r="G17" s="2"/>
      <c r="H17" s="1"/>
    </row>
    <row r="18" spans="1:8" x14ac:dyDescent="0.25">
      <c r="A18" s="33" t="s">
        <v>6</v>
      </c>
      <c r="B18" s="34">
        <v>0</v>
      </c>
      <c r="C18" s="34">
        <v>0</v>
      </c>
      <c r="D18" s="35">
        <v>303294.62</v>
      </c>
      <c r="E18" s="35">
        <v>303294.62</v>
      </c>
      <c r="F18" s="35">
        <f>+D18+B18</f>
        <v>303294.62</v>
      </c>
      <c r="G18" s="35">
        <v>0</v>
      </c>
      <c r="H18" s="2">
        <f>+F18-G18</f>
        <v>303294.62</v>
      </c>
    </row>
    <row r="19" spans="1:8" x14ac:dyDescent="0.25">
      <c r="A19" s="8"/>
      <c r="B19" s="37"/>
      <c r="C19" s="37"/>
      <c r="D19" s="2"/>
      <c r="E19" s="2"/>
      <c r="F19" s="2"/>
      <c r="G19" s="2"/>
      <c r="H19" s="1"/>
    </row>
    <row r="20" spans="1:8" x14ac:dyDescent="0.25">
      <c r="A20" s="33" t="s">
        <v>7</v>
      </c>
      <c r="B20" s="34">
        <v>0</v>
      </c>
      <c r="C20" s="34">
        <v>0</v>
      </c>
      <c r="D20" s="35">
        <v>0</v>
      </c>
      <c r="E20" s="35">
        <v>0</v>
      </c>
      <c r="F20" s="35">
        <f>+D20+B20</f>
        <v>0</v>
      </c>
      <c r="G20" s="35">
        <v>0</v>
      </c>
      <c r="H20" s="2">
        <f>+F20-G20</f>
        <v>0</v>
      </c>
    </row>
    <row r="21" spans="1:8" x14ac:dyDescent="0.25">
      <c r="A21" s="8"/>
      <c r="B21" s="37"/>
      <c r="C21" s="37"/>
      <c r="D21" s="2"/>
      <c r="E21" s="2"/>
      <c r="F21" s="2"/>
      <c r="G21" s="2"/>
      <c r="H21" s="1"/>
    </row>
    <row r="22" spans="1:8" x14ac:dyDescent="0.25">
      <c r="A22" s="33" t="s">
        <v>8</v>
      </c>
      <c r="B22" s="34">
        <v>760672</v>
      </c>
      <c r="C22" s="34">
        <v>43152</v>
      </c>
      <c r="D22" s="35">
        <v>31500</v>
      </c>
      <c r="E22" s="35">
        <v>31500</v>
      </c>
      <c r="F22" s="35">
        <f>+D22+B22</f>
        <v>792172</v>
      </c>
      <c r="G22" s="35">
        <v>0</v>
      </c>
      <c r="H22" s="2">
        <f>+F22-G22</f>
        <v>792172</v>
      </c>
    </row>
    <row r="23" spans="1:8" x14ac:dyDescent="0.25">
      <c r="A23" s="8"/>
      <c r="B23" s="37"/>
      <c r="C23" s="37"/>
      <c r="D23" s="2"/>
      <c r="E23" s="2"/>
      <c r="F23" s="2"/>
      <c r="G23" s="2"/>
      <c r="H23" s="1"/>
    </row>
    <row r="24" spans="1:8" x14ac:dyDescent="0.25">
      <c r="A24" s="18"/>
      <c r="B24" s="28"/>
      <c r="C24" s="28"/>
      <c r="D24" s="4"/>
      <c r="E24" s="4"/>
      <c r="F24" s="4"/>
      <c r="G24" s="4"/>
      <c r="H24" s="29"/>
    </row>
    <row r="25" spans="1:8" x14ac:dyDescent="0.25">
      <c r="A25" s="19" t="s">
        <v>51</v>
      </c>
      <c r="B25" s="4">
        <f>SUM(B10:B23)</f>
        <v>7240852.9000000022</v>
      </c>
      <c r="C25" s="4">
        <f>SUM(C10:C23)</f>
        <v>14386734.459999999</v>
      </c>
      <c r="D25" s="4">
        <f>SUM(D10:D23)</f>
        <v>58147900.140000001</v>
      </c>
      <c r="E25" s="4">
        <f>SUM(E10:E23)</f>
        <v>88143656.590000004</v>
      </c>
      <c r="F25" s="4">
        <f>+D25+B25</f>
        <v>65388753.040000007</v>
      </c>
      <c r="G25" s="3">
        <v>0</v>
      </c>
      <c r="H25" s="4">
        <f>+F25-G25</f>
        <v>65388753.040000007</v>
      </c>
    </row>
    <row r="26" spans="1:8" x14ac:dyDescent="0.25">
      <c r="A26" s="18"/>
      <c r="B26" s="28"/>
      <c r="C26" s="28"/>
      <c r="D26" s="4"/>
      <c r="E26" s="4"/>
      <c r="F26" s="4"/>
      <c r="G26" s="4"/>
      <c r="H26" s="29"/>
    </row>
    <row r="27" spans="1:8" x14ac:dyDescent="0.25">
      <c r="A27" s="19" t="s">
        <v>9</v>
      </c>
      <c r="B27" s="26"/>
      <c r="C27" s="26"/>
      <c r="D27" s="22"/>
      <c r="E27" s="22"/>
      <c r="F27" s="22"/>
      <c r="G27" s="22"/>
      <c r="H27" s="29"/>
    </row>
    <row r="28" spans="1:8" x14ac:dyDescent="0.25">
      <c r="A28" s="18"/>
      <c r="B28" s="28"/>
      <c r="C28" s="28"/>
      <c r="D28" s="4"/>
      <c r="E28" s="4"/>
      <c r="F28" s="4"/>
      <c r="G28" s="4"/>
      <c r="H28" s="29"/>
    </row>
    <row r="29" spans="1:8" x14ac:dyDescent="0.25">
      <c r="A29" s="33" t="s">
        <v>10</v>
      </c>
      <c r="B29" s="34">
        <v>0</v>
      </c>
      <c r="C29" s="34">
        <v>0</v>
      </c>
      <c r="D29" s="35">
        <v>0</v>
      </c>
      <c r="E29" s="35">
        <v>0</v>
      </c>
      <c r="F29" s="2">
        <f>+D29+B29</f>
        <v>0</v>
      </c>
      <c r="G29" s="35">
        <v>0</v>
      </c>
      <c r="H29" s="2">
        <f>+F29-G29</f>
        <v>0</v>
      </c>
    </row>
    <row r="30" spans="1:8" x14ac:dyDescent="0.25">
      <c r="A30" s="8"/>
      <c r="B30" s="37"/>
      <c r="C30" s="37"/>
      <c r="D30" s="2"/>
      <c r="E30" s="2"/>
      <c r="F30" s="2"/>
      <c r="G30" s="2"/>
      <c r="H30" s="1"/>
    </row>
    <row r="31" spans="1:8" x14ac:dyDescent="0.25">
      <c r="A31" s="33" t="s">
        <v>11</v>
      </c>
      <c r="B31" s="34">
        <v>0</v>
      </c>
      <c r="C31" s="34">
        <v>0</v>
      </c>
      <c r="D31" s="35">
        <v>0</v>
      </c>
      <c r="E31" s="35">
        <v>0</v>
      </c>
      <c r="F31" s="2">
        <f>+D31+B31</f>
        <v>0</v>
      </c>
      <c r="G31" s="35">
        <v>0</v>
      </c>
      <c r="H31" s="2">
        <f>+F31-G31</f>
        <v>0</v>
      </c>
    </row>
    <row r="32" spans="1:8" x14ac:dyDescent="0.25">
      <c r="A32" s="8"/>
      <c r="B32" s="37"/>
      <c r="C32" s="37"/>
      <c r="D32" s="2"/>
      <c r="E32" s="2"/>
      <c r="F32" s="2"/>
      <c r="G32" s="2"/>
      <c r="H32" s="1"/>
    </row>
    <row r="33" spans="1:8" x14ac:dyDescent="0.25">
      <c r="A33" s="33" t="s">
        <v>12</v>
      </c>
      <c r="B33" s="34">
        <v>392286154.20999998</v>
      </c>
      <c r="C33" s="34">
        <v>635244487.17999995</v>
      </c>
      <c r="D33" s="35">
        <v>142318405.02000001</v>
      </c>
      <c r="E33" s="35">
        <v>141166788.18000001</v>
      </c>
      <c r="F33" s="2">
        <f>+D33+B33</f>
        <v>534604559.23000002</v>
      </c>
      <c r="G33" s="35">
        <v>0</v>
      </c>
      <c r="H33" s="2">
        <f>+F33-G33</f>
        <v>534604559.23000002</v>
      </c>
    </row>
    <row r="34" spans="1:8" x14ac:dyDescent="0.25">
      <c r="A34" s="8"/>
      <c r="B34" s="37"/>
      <c r="C34" s="37"/>
      <c r="D34" s="2"/>
      <c r="E34" s="2"/>
      <c r="F34" s="2"/>
      <c r="G34" s="2"/>
      <c r="H34" s="1"/>
    </row>
    <row r="35" spans="1:8" x14ac:dyDescent="0.25">
      <c r="A35" s="33" t="s">
        <v>13</v>
      </c>
      <c r="B35" s="34">
        <v>153795460.30000001</v>
      </c>
      <c r="C35" s="34">
        <v>144453178.83000001</v>
      </c>
      <c r="D35" s="35">
        <v>45302959.270000003</v>
      </c>
      <c r="E35" s="35">
        <v>45027092.710000001</v>
      </c>
      <c r="F35" s="2">
        <f>+D35+B35</f>
        <v>199098419.57000002</v>
      </c>
      <c r="G35" s="35">
        <v>0</v>
      </c>
      <c r="H35" s="2">
        <f>+F35-G35</f>
        <v>199098419.57000002</v>
      </c>
    </row>
    <row r="36" spans="1:8" x14ac:dyDescent="0.25">
      <c r="A36" s="8"/>
      <c r="B36" s="37"/>
      <c r="C36" s="37"/>
      <c r="D36" s="2"/>
      <c r="E36" s="2"/>
      <c r="F36" s="2"/>
      <c r="G36" s="2"/>
      <c r="H36" s="1"/>
    </row>
    <row r="37" spans="1:8" x14ac:dyDescent="0.25">
      <c r="A37" s="33" t="s">
        <v>14</v>
      </c>
      <c r="B37" s="34">
        <v>5881228.7300000004</v>
      </c>
      <c r="C37" s="34">
        <v>2560029.87</v>
      </c>
      <c r="D37" s="35">
        <v>2535241.92</v>
      </c>
      <c r="E37" s="35">
        <v>2402741.92</v>
      </c>
      <c r="F37" s="2">
        <f>+D37+B37</f>
        <v>8416470.6500000004</v>
      </c>
      <c r="G37" s="35">
        <v>0</v>
      </c>
      <c r="H37" s="2">
        <f>+F37-G37</f>
        <v>8416470.6500000004</v>
      </c>
    </row>
    <row r="38" spans="1:8" x14ac:dyDescent="0.25">
      <c r="A38" s="8"/>
      <c r="B38" s="37"/>
      <c r="C38" s="37"/>
      <c r="D38" s="2"/>
      <c r="E38" s="2"/>
      <c r="F38" s="2"/>
      <c r="G38" s="2"/>
      <c r="H38" s="1"/>
    </row>
    <row r="39" spans="1:8" x14ac:dyDescent="0.25">
      <c r="A39" s="33" t="s">
        <v>15</v>
      </c>
      <c r="B39" s="34">
        <v>0</v>
      </c>
      <c r="C39" s="34">
        <v>0</v>
      </c>
      <c r="D39" s="35">
        <v>0</v>
      </c>
      <c r="E39" s="35">
        <v>0</v>
      </c>
      <c r="F39" s="2">
        <f>+D39+B39</f>
        <v>0</v>
      </c>
      <c r="G39" s="35">
        <v>0</v>
      </c>
      <c r="H39" s="2">
        <f>+F39-G39</f>
        <v>0</v>
      </c>
    </row>
    <row r="40" spans="1:8" x14ac:dyDescent="0.25">
      <c r="A40" s="8"/>
      <c r="B40" s="37"/>
      <c r="C40" s="37"/>
      <c r="D40" s="2"/>
      <c r="E40" s="2"/>
      <c r="F40" s="2"/>
      <c r="G40" s="2"/>
      <c r="H40" s="1"/>
    </row>
    <row r="41" spans="1:8" x14ac:dyDescent="0.25">
      <c r="A41" s="33" t="s">
        <v>16</v>
      </c>
      <c r="B41" s="34">
        <v>0</v>
      </c>
      <c r="C41" s="34">
        <v>0</v>
      </c>
      <c r="D41" s="35">
        <v>40831.040000000001</v>
      </c>
      <c r="E41" s="35">
        <v>40831.040000000001</v>
      </c>
      <c r="F41" s="2">
        <f>+D41+B41</f>
        <v>40831.040000000001</v>
      </c>
      <c r="G41" s="35">
        <v>0</v>
      </c>
      <c r="H41" s="2">
        <f>+F41-G41</f>
        <v>40831.040000000001</v>
      </c>
    </row>
    <row r="42" spans="1:8" x14ac:dyDescent="0.25">
      <c r="A42" s="8"/>
      <c r="B42" s="37"/>
      <c r="C42" s="37"/>
      <c r="D42" s="2"/>
      <c r="E42" s="2"/>
      <c r="F42" s="2"/>
      <c r="G42" s="2"/>
      <c r="H42" s="1"/>
    </row>
    <row r="43" spans="1:8" x14ac:dyDescent="0.25">
      <c r="A43" s="33" t="s">
        <v>17</v>
      </c>
      <c r="B43" s="34">
        <v>0</v>
      </c>
      <c r="C43" s="34">
        <v>0</v>
      </c>
      <c r="D43" s="35">
        <v>0</v>
      </c>
      <c r="E43" s="35">
        <v>0</v>
      </c>
      <c r="F43" s="2">
        <f>+D43+B43</f>
        <v>0</v>
      </c>
      <c r="G43" s="35">
        <v>0</v>
      </c>
      <c r="H43" s="2">
        <f>+F43-G43</f>
        <v>0</v>
      </c>
    </row>
    <row r="44" spans="1:8" x14ac:dyDescent="0.25">
      <c r="A44" s="8"/>
      <c r="B44" s="37"/>
      <c r="C44" s="37"/>
      <c r="D44" s="2"/>
      <c r="E44" s="2"/>
      <c r="F44" s="2"/>
      <c r="G44" s="2"/>
      <c r="H44" s="1"/>
    </row>
    <row r="45" spans="1:8" x14ac:dyDescent="0.25">
      <c r="A45" s="33" t="s">
        <v>18</v>
      </c>
      <c r="B45" s="34">
        <v>0</v>
      </c>
      <c r="C45" s="34">
        <v>0</v>
      </c>
      <c r="D45" s="35">
        <v>0</v>
      </c>
      <c r="E45" s="35">
        <v>0</v>
      </c>
      <c r="F45" s="2">
        <f>+D45+B45</f>
        <v>0</v>
      </c>
      <c r="G45" s="35">
        <v>0</v>
      </c>
      <c r="H45" s="2">
        <f>+F45-G45</f>
        <v>0</v>
      </c>
    </row>
    <row r="46" spans="1:8" x14ac:dyDescent="0.25">
      <c r="A46" s="8"/>
      <c r="B46" s="37"/>
      <c r="C46" s="37"/>
      <c r="D46" s="2"/>
      <c r="E46" s="2"/>
      <c r="F46" s="2"/>
      <c r="G46" s="2"/>
      <c r="H46" s="1"/>
    </row>
    <row r="47" spans="1:8" x14ac:dyDescent="0.25">
      <c r="A47" s="18"/>
      <c r="B47" s="28"/>
      <c r="C47" s="28"/>
      <c r="D47" s="4"/>
      <c r="E47" s="4"/>
      <c r="F47" s="4"/>
      <c r="G47" s="4"/>
      <c r="H47" s="29"/>
    </row>
    <row r="48" spans="1:8" x14ac:dyDescent="0.25">
      <c r="A48" s="19" t="s">
        <v>52</v>
      </c>
      <c r="B48" s="4">
        <f>SUM(B29:B45)</f>
        <v>551962843.24000001</v>
      </c>
      <c r="C48" s="4">
        <f>SUM(C29:C45)</f>
        <v>782257695.88</v>
      </c>
      <c r="D48" s="4">
        <f>SUM(D29:D45)</f>
        <v>190197437.25</v>
      </c>
      <c r="E48" s="4">
        <f>SUM(E29:E45)</f>
        <v>188637453.84999999</v>
      </c>
      <c r="F48" s="4">
        <f>+D48+B48</f>
        <v>742160280.49000001</v>
      </c>
      <c r="G48" s="3">
        <v>0</v>
      </c>
      <c r="H48" s="4">
        <f>+F48-G48</f>
        <v>742160280.49000001</v>
      </c>
    </row>
    <row r="49" spans="1:8" x14ac:dyDescent="0.25">
      <c r="A49" s="18"/>
      <c r="B49" s="28"/>
      <c r="C49" s="28"/>
      <c r="D49" s="4"/>
      <c r="E49" s="4"/>
      <c r="F49" s="4"/>
      <c r="G49" s="4"/>
      <c r="H49" s="29"/>
    </row>
    <row r="50" spans="1:8" x14ac:dyDescent="0.25">
      <c r="A50" s="18"/>
      <c r="B50" s="28"/>
      <c r="C50" s="28"/>
      <c r="D50" s="4"/>
      <c r="E50" s="4"/>
      <c r="F50" s="4"/>
      <c r="G50" s="4"/>
      <c r="H50" s="29"/>
    </row>
    <row r="51" spans="1:8" ht="15.75" x14ac:dyDescent="0.25">
      <c r="A51" s="20" t="s">
        <v>53</v>
      </c>
      <c r="B51" s="5">
        <f>B48+B25</f>
        <v>559203696.13999999</v>
      </c>
      <c r="C51" s="5">
        <f>C48+C25</f>
        <v>796644430.34000003</v>
      </c>
      <c r="D51" s="5">
        <f>D48+D25</f>
        <v>248345337.38999999</v>
      </c>
      <c r="E51" s="5">
        <f>E48+E25</f>
        <v>276781110.44</v>
      </c>
      <c r="F51" s="5">
        <f>+D51+B51</f>
        <v>807549033.52999997</v>
      </c>
      <c r="G51" s="5">
        <v>0</v>
      </c>
      <c r="H51" s="5">
        <f>+F51-G51</f>
        <v>807549033.52999997</v>
      </c>
    </row>
    <row r="52" spans="1:8" ht="9.75" customHeight="1" x14ac:dyDescent="0.25">
      <c r="A52" s="18"/>
      <c r="B52" s="28"/>
      <c r="C52" s="28"/>
      <c r="D52" s="4"/>
      <c r="E52" s="4"/>
      <c r="F52" s="4"/>
      <c r="G52" s="4"/>
      <c r="H52" s="29"/>
    </row>
    <row r="53" spans="1:8" ht="15.75" x14ac:dyDescent="0.25">
      <c r="A53" s="51" t="s">
        <v>19</v>
      </c>
      <c r="B53" s="51"/>
      <c r="C53" s="51"/>
      <c r="D53" s="43"/>
      <c r="E53" s="43"/>
      <c r="F53" s="43"/>
      <c r="G53" s="43"/>
      <c r="H53" s="29"/>
    </row>
    <row r="54" spans="1:8" x14ac:dyDescent="0.25">
      <c r="A54" s="19" t="s">
        <v>20</v>
      </c>
      <c r="B54" s="26"/>
      <c r="C54" s="26"/>
      <c r="D54" s="22"/>
      <c r="E54" s="22"/>
      <c r="F54" s="22"/>
      <c r="G54" s="22"/>
      <c r="H54" s="29"/>
    </row>
    <row r="55" spans="1:8" x14ac:dyDescent="0.25">
      <c r="A55" s="18"/>
      <c r="B55" s="28"/>
      <c r="C55" s="28"/>
      <c r="D55" s="4"/>
      <c r="E55" s="4"/>
      <c r="F55" s="4"/>
      <c r="G55" s="4"/>
      <c r="H55" s="29"/>
    </row>
    <row r="56" spans="1:8" x14ac:dyDescent="0.25">
      <c r="A56" s="33" t="s">
        <v>21</v>
      </c>
      <c r="B56" s="34">
        <v>52564506.870000005</v>
      </c>
      <c r="C56" s="34">
        <v>18034535.149999999</v>
      </c>
      <c r="D56" s="35">
        <v>27940164.949999999</v>
      </c>
      <c r="E56" s="35">
        <v>64408520.439999998</v>
      </c>
      <c r="F56" s="2">
        <f>+D56+B56</f>
        <v>80504671.820000008</v>
      </c>
      <c r="G56" s="35">
        <v>0</v>
      </c>
      <c r="H56" s="2">
        <f>+F56-G56</f>
        <v>80504671.820000008</v>
      </c>
    </row>
    <row r="57" spans="1:8" x14ac:dyDescent="0.25">
      <c r="A57" s="8"/>
      <c r="B57" s="37"/>
      <c r="C57" s="37"/>
      <c r="D57" s="2"/>
      <c r="E57" s="2"/>
      <c r="F57" s="2"/>
      <c r="G57" s="2"/>
      <c r="H57" s="1"/>
    </row>
    <row r="58" spans="1:8" x14ac:dyDescent="0.25">
      <c r="A58" s="33" t="s">
        <v>22</v>
      </c>
      <c r="B58" s="34">
        <v>0</v>
      </c>
      <c r="C58" s="34">
        <v>0</v>
      </c>
      <c r="D58" s="35">
        <v>0</v>
      </c>
      <c r="E58" s="35">
        <v>0</v>
      </c>
      <c r="F58" s="2">
        <f>+D58+B58</f>
        <v>0</v>
      </c>
      <c r="G58" s="35">
        <v>0</v>
      </c>
      <c r="H58" s="2">
        <f>+F58-G58</f>
        <v>0</v>
      </c>
    </row>
    <row r="59" spans="1:8" x14ac:dyDescent="0.25">
      <c r="A59" s="8"/>
      <c r="B59" s="37"/>
      <c r="C59" s="37"/>
      <c r="D59" s="2"/>
      <c r="E59" s="2"/>
      <c r="F59" s="2"/>
      <c r="G59" s="2"/>
      <c r="H59" s="1"/>
    </row>
    <row r="60" spans="1:8" x14ac:dyDescent="0.25">
      <c r="A60" s="33" t="s">
        <v>23</v>
      </c>
      <c r="B60" s="34">
        <v>0</v>
      </c>
      <c r="C60" s="34">
        <v>0</v>
      </c>
      <c r="D60" s="35">
        <v>0</v>
      </c>
      <c r="E60" s="35">
        <v>0</v>
      </c>
      <c r="F60" s="2">
        <f>+D60+B60</f>
        <v>0</v>
      </c>
      <c r="G60" s="35">
        <v>0</v>
      </c>
      <c r="H60" s="2">
        <f>+F60-G60</f>
        <v>0</v>
      </c>
    </row>
    <row r="61" spans="1:8" x14ac:dyDescent="0.25">
      <c r="A61" s="8"/>
      <c r="B61" s="37"/>
      <c r="C61" s="37"/>
      <c r="D61" s="2"/>
      <c r="E61" s="2"/>
      <c r="F61" s="2"/>
      <c r="G61" s="2"/>
      <c r="H61" s="1"/>
    </row>
    <row r="62" spans="1:8" x14ac:dyDescent="0.25">
      <c r="A62" s="33" t="s">
        <v>24</v>
      </c>
      <c r="B62" s="34">
        <v>0</v>
      </c>
      <c r="C62" s="34">
        <v>0</v>
      </c>
      <c r="D62" s="35">
        <v>0</v>
      </c>
      <c r="E62" s="35">
        <v>0</v>
      </c>
      <c r="F62" s="2">
        <f>+D62+B62</f>
        <v>0</v>
      </c>
      <c r="G62" s="35">
        <v>0</v>
      </c>
      <c r="H62" s="2">
        <f>+F62-G62</f>
        <v>0</v>
      </c>
    </row>
    <row r="63" spans="1:8" x14ac:dyDescent="0.25">
      <c r="A63" s="8"/>
      <c r="B63" s="37"/>
      <c r="C63" s="37"/>
      <c r="D63" s="2"/>
      <c r="E63" s="2"/>
      <c r="F63" s="2"/>
      <c r="G63" s="2"/>
      <c r="H63" s="1"/>
    </row>
    <row r="64" spans="1:8" x14ac:dyDescent="0.25">
      <c r="A64" s="33" t="s">
        <v>25</v>
      </c>
      <c r="B64" s="34">
        <v>0</v>
      </c>
      <c r="C64" s="34">
        <v>0</v>
      </c>
      <c r="D64" s="35">
        <v>0</v>
      </c>
      <c r="E64" s="35">
        <v>0</v>
      </c>
      <c r="F64" s="2">
        <f>+D64+B64</f>
        <v>0</v>
      </c>
      <c r="G64" s="35">
        <v>0</v>
      </c>
      <c r="H64" s="2">
        <f>+F64-G64</f>
        <v>0</v>
      </c>
    </row>
    <row r="65" spans="1:8" x14ac:dyDescent="0.25">
      <c r="A65" s="8"/>
      <c r="B65" s="37"/>
      <c r="C65" s="37"/>
      <c r="D65" s="2"/>
      <c r="E65" s="2"/>
      <c r="F65" s="2"/>
      <c r="G65" s="2"/>
      <c r="H65" s="1"/>
    </row>
    <row r="66" spans="1:8" x14ac:dyDescent="0.25">
      <c r="A66" s="33" t="s">
        <v>26</v>
      </c>
      <c r="B66" s="34">
        <v>0</v>
      </c>
      <c r="C66" s="34">
        <v>0</v>
      </c>
      <c r="D66" s="35">
        <v>0</v>
      </c>
      <c r="E66" s="35">
        <v>0</v>
      </c>
      <c r="F66" s="2">
        <f>+D66+B66</f>
        <v>0</v>
      </c>
      <c r="G66" s="35">
        <v>0</v>
      </c>
      <c r="H66" s="2">
        <f>+F66-G66</f>
        <v>0</v>
      </c>
    </row>
    <row r="67" spans="1:8" x14ac:dyDescent="0.25">
      <c r="A67" s="8"/>
      <c r="B67" s="37"/>
      <c r="C67" s="37"/>
      <c r="D67" s="2"/>
      <c r="E67" s="2"/>
      <c r="F67" s="2"/>
      <c r="G67" s="2"/>
      <c r="H67" s="1"/>
    </row>
    <row r="68" spans="1:8" x14ac:dyDescent="0.25">
      <c r="A68" s="33" t="s">
        <v>27</v>
      </c>
      <c r="B68" s="34">
        <v>0</v>
      </c>
      <c r="C68" s="34">
        <v>0</v>
      </c>
      <c r="D68" s="35">
        <v>12495.65</v>
      </c>
      <c r="E68" s="35">
        <v>12495.65</v>
      </c>
      <c r="F68" s="2">
        <f>+D68+B68</f>
        <v>12495.65</v>
      </c>
      <c r="G68" s="35">
        <v>0</v>
      </c>
      <c r="H68" s="2">
        <f>+F68-G68</f>
        <v>12495.65</v>
      </c>
    </row>
    <row r="69" spans="1:8" x14ac:dyDescent="0.25">
      <c r="A69" s="8"/>
      <c r="B69" s="37"/>
      <c r="C69" s="37"/>
      <c r="D69" s="2"/>
      <c r="E69" s="2"/>
      <c r="F69" s="2"/>
      <c r="G69" s="2"/>
      <c r="H69" s="1"/>
    </row>
    <row r="70" spans="1:8" x14ac:dyDescent="0.25">
      <c r="A70" s="33" t="s">
        <v>28</v>
      </c>
      <c r="B70" s="34">
        <v>20784313</v>
      </c>
      <c r="C70" s="34">
        <v>190983.2</v>
      </c>
      <c r="D70" s="35">
        <v>0</v>
      </c>
      <c r="E70" s="35">
        <v>-77918.100000000006</v>
      </c>
      <c r="F70" s="2">
        <f>+D70+B70</f>
        <v>20784313</v>
      </c>
      <c r="G70" s="35">
        <v>0</v>
      </c>
      <c r="H70" s="2">
        <f>+F70-G70</f>
        <v>20784313</v>
      </c>
    </row>
    <row r="71" spans="1:8" x14ac:dyDescent="0.25">
      <c r="A71" s="8"/>
      <c r="B71" s="37"/>
      <c r="C71" s="37"/>
      <c r="D71" s="2"/>
      <c r="E71" s="2"/>
      <c r="F71" s="2"/>
      <c r="G71" s="2"/>
      <c r="H71" s="1"/>
    </row>
    <row r="72" spans="1:8" x14ac:dyDescent="0.25">
      <c r="A72" s="18"/>
      <c r="B72" s="28"/>
      <c r="C72" s="28"/>
      <c r="D72" s="4"/>
      <c r="E72" s="4"/>
      <c r="F72" s="4"/>
      <c r="G72" s="4"/>
      <c r="H72" s="29"/>
    </row>
    <row r="73" spans="1:8" x14ac:dyDescent="0.25">
      <c r="A73" s="19" t="s">
        <v>54</v>
      </c>
      <c r="B73" s="4">
        <f>SUM(B56:B70)</f>
        <v>73348819.870000005</v>
      </c>
      <c r="C73" s="4">
        <f>SUM(C56:C70)</f>
        <v>18225518.349999998</v>
      </c>
      <c r="D73" s="4">
        <f>SUM(D56:D70)</f>
        <v>27952660.599999998</v>
      </c>
      <c r="E73" s="4">
        <f>SUM(E56:E70)</f>
        <v>64343097.989999995</v>
      </c>
      <c r="F73" s="4">
        <f>+D73+B73</f>
        <v>101301480.47</v>
      </c>
      <c r="G73" s="3">
        <v>0</v>
      </c>
      <c r="H73" s="4">
        <f>+F73-G73</f>
        <v>101301480.47</v>
      </c>
    </row>
    <row r="74" spans="1:8" x14ac:dyDescent="0.25">
      <c r="A74" s="18"/>
      <c r="B74" s="28"/>
      <c r="C74" s="28"/>
      <c r="D74" s="4"/>
      <c r="E74" s="4"/>
      <c r="F74" s="4"/>
      <c r="G74" s="4"/>
      <c r="H74" s="29"/>
    </row>
    <row r="75" spans="1:8" x14ac:dyDescent="0.25">
      <c r="A75" s="19" t="s">
        <v>29</v>
      </c>
      <c r="B75" s="26"/>
      <c r="C75" s="26"/>
      <c r="D75" s="22"/>
      <c r="E75" s="22"/>
      <c r="F75" s="22"/>
      <c r="G75" s="22"/>
      <c r="H75" s="29"/>
    </row>
    <row r="76" spans="1:8" x14ac:dyDescent="0.25">
      <c r="A76" s="18"/>
      <c r="B76" s="28"/>
      <c r="C76" s="28"/>
      <c r="D76" s="4"/>
      <c r="E76" s="4"/>
      <c r="F76" s="4"/>
      <c r="G76" s="4"/>
      <c r="H76" s="29"/>
    </row>
    <row r="77" spans="1:8" x14ac:dyDescent="0.25">
      <c r="A77" s="33" t="s">
        <v>30</v>
      </c>
      <c r="B77" s="34">
        <v>38109955.630000003</v>
      </c>
      <c r="C77" s="34">
        <v>0</v>
      </c>
      <c r="D77" s="35">
        <v>0</v>
      </c>
      <c r="E77" s="35">
        <v>0</v>
      </c>
      <c r="F77" s="2">
        <f>+D77+B77</f>
        <v>38109955.630000003</v>
      </c>
      <c r="G77" s="35">
        <v>0</v>
      </c>
      <c r="H77" s="2">
        <f>+F77-G77</f>
        <v>38109955.630000003</v>
      </c>
    </row>
    <row r="78" spans="1:8" x14ac:dyDescent="0.25">
      <c r="A78" s="8"/>
      <c r="B78" s="37"/>
      <c r="C78" s="37"/>
      <c r="D78" s="2"/>
      <c r="E78" s="2"/>
      <c r="F78" s="2"/>
      <c r="G78" s="2"/>
      <c r="H78" s="1"/>
    </row>
    <row r="79" spans="1:8" x14ac:dyDescent="0.25">
      <c r="A79" s="33" t="s">
        <v>31</v>
      </c>
      <c r="B79" s="34">
        <v>0</v>
      </c>
      <c r="C79" s="34">
        <v>0</v>
      </c>
      <c r="D79" s="35">
        <v>0</v>
      </c>
      <c r="E79" s="35">
        <v>0</v>
      </c>
      <c r="F79" s="2">
        <f>+D79+B79</f>
        <v>0</v>
      </c>
      <c r="G79" s="35">
        <v>0</v>
      </c>
      <c r="H79" s="2">
        <f>+F79-G79</f>
        <v>0</v>
      </c>
    </row>
    <row r="80" spans="1:8" x14ac:dyDescent="0.25">
      <c r="A80" s="8"/>
      <c r="B80" s="37"/>
      <c r="C80" s="37"/>
      <c r="D80" s="2"/>
      <c r="E80" s="2"/>
      <c r="F80" s="2"/>
      <c r="G80" s="2"/>
      <c r="H80" s="1"/>
    </row>
    <row r="81" spans="1:8" x14ac:dyDescent="0.25">
      <c r="A81" s="33" t="s">
        <v>32</v>
      </c>
      <c r="B81" s="34">
        <v>19382792.739999998</v>
      </c>
      <c r="C81" s="34">
        <v>0</v>
      </c>
      <c r="D81" s="35">
        <v>0</v>
      </c>
      <c r="E81" s="35">
        <v>0</v>
      </c>
      <c r="F81" s="2">
        <f>+D81+B81</f>
        <v>19382792.739999998</v>
      </c>
      <c r="G81" s="35">
        <v>0</v>
      </c>
      <c r="H81" s="2">
        <f>+F81-G81</f>
        <v>19382792.739999998</v>
      </c>
    </row>
    <row r="82" spans="1:8" x14ac:dyDescent="0.25">
      <c r="A82" s="8"/>
      <c r="B82" s="37"/>
      <c r="C82" s="37"/>
      <c r="D82" s="2"/>
      <c r="E82" s="2"/>
      <c r="F82" s="2"/>
      <c r="G82" s="2"/>
      <c r="H82" s="1"/>
    </row>
    <row r="83" spans="1:8" x14ac:dyDescent="0.25">
      <c r="A83" s="33" t="s">
        <v>33</v>
      </c>
      <c r="B83" s="34">
        <v>0</v>
      </c>
      <c r="C83" s="34">
        <v>0</v>
      </c>
      <c r="D83" s="35">
        <v>0</v>
      </c>
      <c r="E83" s="35">
        <v>0</v>
      </c>
      <c r="F83" s="2">
        <f>+D83+B83</f>
        <v>0</v>
      </c>
      <c r="G83" s="35">
        <v>0</v>
      </c>
      <c r="H83" s="2">
        <f>+F83-G83</f>
        <v>0</v>
      </c>
    </row>
    <row r="84" spans="1:8" x14ac:dyDescent="0.25">
      <c r="A84" s="8"/>
      <c r="B84" s="37"/>
      <c r="C84" s="37"/>
      <c r="D84" s="2"/>
      <c r="E84" s="2"/>
      <c r="F84" s="2"/>
      <c r="G84" s="2"/>
      <c r="H84" s="1"/>
    </row>
    <row r="85" spans="1:8" x14ac:dyDescent="0.25">
      <c r="A85" s="33" t="s">
        <v>34</v>
      </c>
      <c r="B85" s="34">
        <v>0</v>
      </c>
      <c r="C85" s="34">
        <v>0</v>
      </c>
      <c r="D85" s="35">
        <v>0</v>
      </c>
      <c r="E85" s="35">
        <v>0</v>
      </c>
      <c r="F85" s="2">
        <f>+D85+B85</f>
        <v>0</v>
      </c>
      <c r="G85" s="35">
        <v>0</v>
      </c>
      <c r="H85" s="2">
        <f>+F85-G85</f>
        <v>0</v>
      </c>
    </row>
    <row r="86" spans="1:8" x14ac:dyDescent="0.25">
      <c r="A86" s="8"/>
      <c r="B86" s="37"/>
      <c r="C86" s="37"/>
      <c r="D86" s="2"/>
      <c r="E86" s="2"/>
      <c r="F86" s="2"/>
      <c r="G86" s="2"/>
      <c r="H86" s="1"/>
    </row>
    <row r="87" spans="1:8" x14ac:dyDescent="0.25">
      <c r="A87" s="33" t="s">
        <v>35</v>
      </c>
      <c r="B87" s="34">
        <v>0</v>
      </c>
      <c r="C87" s="34">
        <v>0</v>
      </c>
      <c r="D87" s="35">
        <v>0</v>
      </c>
      <c r="E87" s="35">
        <v>0</v>
      </c>
      <c r="F87" s="2">
        <f>+D87+B87</f>
        <v>0</v>
      </c>
      <c r="G87" s="35">
        <v>0</v>
      </c>
      <c r="H87" s="2">
        <f>+F87-G87</f>
        <v>0</v>
      </c>
    </row>
    <row r="88" spans="1:8" x14ac:dyDescent="0.25">
      <c r="A88" s="18"/>
      <c r="B88" s="28"/>
      <c r="C88" s="28"/>
      <c r="D88" s="4"/>
      <c r="E88" s="4"/>
      <c r="F88" s="4"/>
      <c r="G88" s="4"/>
      <c r="H88" s="29"/>
    </row>
    <row r="89" spans="1:8" x14ac:dyDescent="0.25">
      <c r="A89" s="18"/>
      <c r="B89" s="28"/>
      <c r="C89" s="28"/>
      <c r="D89" s="4"/>
      <c r="E89" s="4"/>
      <c r="F89" s="4"/>
      <c r="G89" s="4"/>
      <c r="H89" s="29"/>
    </row>
    <row r="90" spans="1:8" x14ac:dyDescent="0.25">
      <c r="A90" s="19" t="s">
        <v>55</v>
      </c>
      <c r="B90" s="4">
        <f>SUM(B77:B87)</f>
        <v>57492748.370000005</v>
      </c>
      <c r="C90" s="4">
        <f>SUM(C77:C87)</f>
        <v>0</v>
      </c>
      <c r="D90" s="4">
        <f>SUM(D77:D87)</f>
        <v>0</v>
      </c>
      <c r="E90" s="4">
        <f>SUM(E77:E87)</f>
        <v>0</v>
      </c>
      <c r="F90" s="4">
        <f>+D90+B90</f>
        <v>57492748.370000005</v>
      </c>
      <c r="G90" s="3">
        <v>0</v>
      </c>
      <c r="H90" s="4">
        <f>+F90-G90</f>
        <v>57492748.370000005</v>
      </c>
    </row>
    <row r="91" spans="1:8" x14ac:dyDescent="0.25">
      <c r="A91" s="18"/>
      <c r="B91" s="28"/>
      <c r="C91" s="28"/>
      <c r="D91" s="4"/>
      <c r="E91" s="4"/>
      <c r="F91" s="4"/>
      <c r="G91" s="4"/>
      <c r="H91" s="29"/>
    </row>
    <row r="92" spans="1:8" x14ac:dyDescent="0.25">
      <c r="A92" s="18"/>
      <c r="B92" s="28"/>
      <c r="C92" s="28"/>
      <c r="D92" s="4"/>
      <c r="E92" s="4"/>
      <c r="F92" s="4"/>
      <c r="G92" s="4"/>
      <c r="H92" s="29"/>
    </row>
    <row r="93" spans="1:8" ht="15.75" x14ac:dyDescent="0.25">
      <c r="A93" s="20" t="s">
        <v>56</v>
      </c>
      <c r="B93" s="5">
        <f>B90+B73</f>
        <v>130841568.24000001</v>
      </c>
      <c r="C93" s="5">
        <f>C90+C73</f>
        <v>18225518.349999998</v>
      </c>
      <c r="D93" s="5">
        <f>D90+D73</f>
        <v>27952660.599999998</v>
      </c>
      <c r="E93" s="5">
        <f>E90+E73</f>
        <v>64343097.989999995</v>
      </c>
      <c r="F93" s="5">
        <f>+D93+B93</f>
        <v>158794228.84</v>
      </c>
      <c r="G93" s="5">
        <v>0</v>
      </c>
      <c r="H93" s="5">
        <f>+F93-G93</f>
        <v>158794228.84</v>
      </c>
    </row>
    <row r="94" spans="1:8" x14ac:dyDescent="0.25">
      <c r="A94" s="18"/>
      <c r="B94" s="28"/>
      <c r="C94" s="28"/>
      <c r="D94" s="4"/>
      <c r="E94" s="4"/>
      <c r="F94" s="4"/>
      <c r="G94" s="4"/>
      <c r="H94" s="29"/>
    </row>
    <row r="95" spans="1:8" ht="15.75" x14ac:dyDescent="0.25">
      <c r="A95" s="51" t="s">
        <v>36</v>
      </c>
      <c r="B95" s="51"/>
      <c r="C95" s="51"/>
      <c r="D95" s="43"/>
      <c r="E95" s="43"/>
      <c r="F95" s="43"/>
      <c r="G95" s="43"/>
      <c r="H95" s="29"/>
    </row>
    <row r="96" spans="1:8" x14ac:dyDescent="0.25">
      <c r="A96" s="19" t="s">
        <v>61</v>
      </c>
      <c r="B96" s="26"/>
      <c r="C96" s="26"/>
      <c r="D96" s="3"/>
      <c r="E96" s="3"/>
      <c r="F96" s="4"/>
      <c r="G96" s="3"/>
      <c r="H96" s="4"/>
    </row>
    <row r="97" spans="1:8" x14ac:dyDescent="0.25">
      <c r="A97" s="18"/>
      <c r="B97" s="28"/>
      <c r="C97" s="28"/>
      <c r="D97" s="4"/>
      <c r="E97" s="4"/>
      <c r="F97" s="4"/>
      <c r="G97" s="4"/>
      <c r="H97" s="29"/>
    </row>
    <row r="98" spans="1:8" x14ac:dyDescent="0.25">
      <c r="A98" s="33" t="s">
        <v>37</v>
      </c>
      <c r="B98" s="34">
        <v>0</v>
      </c>
      <c r="C98" s="34">
        <v>0</v>
      </c>
      <c r="D98" s="35">
        <v>0</v>
      </c>
      <c r="E98" s="35">
        <v>0</v>
      </c>
      <c r="F98" s="2">
        <f>+D98+B98</f>
        <v>0</v>
      </c>
      <c r="G98" s="35">
        <v>0</v>
      </c>
      <c r="H98" s="2">
        <f>+F98-G98</f>
        <v>0</v>
      </c>
    </row>
    <row r="99" spans="1:8" x14ac:dyDescent="0.25">
      <c r="A99" s="8"/>
      <c r="B99" s="37"/>
      <c r="C99" s="37"/>
      <c r="D99" s="2"/>
      <c r="E99" s="2"/>
      <c r="F99" s="2"/>
      <c r="G99" s="2"/>
      <c r="H99" s="1"/>
    </row>
    <row r="100" spans="1:8" x14ac:dyDescent="0.25">
      <c r="A100" s="33" t="s">
        <v>38</v>
      </c>
      <c r="B100" s="34">
        <v>0</v>
      </c>
      <c r="C100" s="34">
        <v>0</v>
      </c>
      <c r="D100" s="35">
        <v>0</v>
      </c>
      <c r="E100" s="35">
        <v>0</v>
      </c>
      <c r="F100" s="2">
        <f>+D100+B100</f>
        <v>0</v>
      </c>
      <c r="G100" s="35">
        <v>0</v>
      </c>
      <c r="H100" s="2">
        <f>+F100-G100</f>
        <v>0</v>
      </c>
    </row>
    <row r="101" spans="1:8" x14ac:dyDescent="0.25">
      <c r="A101" s="8"/>
      <c r="B101" s="37"/>
      <c r="C101" s="37"/>
      <c r="D101" s="2"/>
      <c r="E101" s="2"/>
      <c r="F101" s="2"/>
      <c r="G101" s="2"/>
      <c r="H101" s="1"/>
    </row>
    <row r="102" spans="1:8" x14ac:dyDescent="0.25">
      <c r="A102" s="33" t="s">
        <v>39</v>
      </c>
      <c r="B102" s="34">
        <v>0</v>
      </c>
      <c r="C102" s="34">
        <v>0</v>
      </c>
      <c r="D102" s="2">
        <v>0</v>
      </c>
      <c r="E102" s="2">
        <v>0</v>
      </c>
      <c r="F102" s="2">
        <f>+D102+B102</f>
        <v>0</v>
      </c>
      <c r="G102" s="2">
        <v>0</v>
      </c>
      <c r="H102" s="2">
        <f>+F102-G102</f>
        <v>0</v>
      </c>
    </row>
    <row r="103" spans="1:8" x14ac:dyDescent="0.25">
      <c r="A103" s="18"/>
      <c r="B103" s="28"/>
      <c r="C103" s="28"/>
      <c r="D103" s="4"/>
      <c r="E103" s="4"/>
      <c r="F103" s="4"/>
      <c r="G103" s="3"/>
      <c r="H103" s="4"/>
    </row>
    <row r="104" spans="1:8" x14ac:dyDescent="0.25">
      <c r="A104" s="18"/>
      <c r="B104" s="28"/>
      <c r="C104" s="28"/>
      <c r="D104" s="4"/>
      <c r="E104" s="4"/>
      <c r="F104" s="4"/>
      <c r="G104" s="4"/>
      <c r="H104" s="29"/>
    </row>
    <row r="105" spans="1:8" x14ac:dyDescent="0.25">
      <c r="A105" s="19" t="s">
        <v>40</v>
      </c>
      <c r="B105" s="3">
        <f>SUM(B98:B102)</f>
        <v>0</v>
      </c>
      <c r="C105" s="3">
        <f>SUM(C98:C102)</f>
        <v>0</v>
      </c>
      <c r="D105" s="3">
        <f>SUM(D98:D102)</f>
        <v>0</v>
      </c>
      <c r="E105" s="3">
        <f>SUM(E98:E102)</f>
        <v>0</v>
      </c>
      <c r="F105" s="4">
        <f>+D105+B105</f>
        <v>0</v>
      </c>
      <c r="G105" s="3">
        <v>0</v>
      </c>
      <c r="H105" s="4">
        <f>+F105-G105</f>
        <v>0</v>
      </c>
    </row>
    <row r="106" spans="1:8" x14ac:dyDescent="0.25">
      <c r="A106" s="18"/>
      <c r="B106" s="28"/>
      <c r="C106" s="28"/>
      <c r="D106" s="4"/>
      <c r="E106" s="4"/>
      <c r="F106" s="4"/>
      <c r="G106" s="4"/>
      <c r="H106" s="29"/>
    </row>
    <row r="107" spans="1:8" x14ac:dyDescent="0.25">
      <c r="A107" s="19" t="s">
        <v>62</v>
      </c>
      <c r="B107" s="26"/>
      <c r="C107" s="26"/>
      <c r="D107" s="3"/>
      <c r="E107" s="3"/>
      <c r="F107" s="4"/>
      <c r="G107" s="3"/>
      <c r="H107" s="4"/>
    </row>
    <row r="108" spans="1:8" x14ac:dyDescent="0.25">
      <c r="A108" s="18"/>
      <c r="B108" s="28"/>
      <c r="C108" s="28"/>
      <c r="D108" s="27"/>
      <c r="E108" s="27"/>
      <c r="F108" s="4"/>
      <c r="G108" s="4"/>
      <c r="H108" s="29"/>
    </row>
    <row r="109" spans="1:8" x14ac:dyDescent="0.25">
      <c r="A109" s="33" t="s">
        <v>41</v>
      </c>
      <c r="B109" s="34">
        <v>-92944212.859999999</v>
      </c>
      <c r="C109" s="34">
        <v>41939864.520000003</v>
      </c>
      <c r="D109" s="35">
        <v>4351632.01</v>
      </c>
      <c r="E109" s="35">
        <v>-161413.26</v>
      </c>
      <c r="F109" s="2">
        <f>+D109+B109</f>
        <v>-88592580.849999994</v>
      </c>
      <c r="G109" s="35">
        <v>0</v>
      </c>
      <c r="H109" s="2">
        <f>+F109-G109</f>
        <v>-88592580.849999994</v>
      </c>
    </row>
    <row r="110" spans="1:8" x14ac:dyDescent="0.25">
      <c r="A110" s="8"/>
      <c r="B110" s="37"/>
      <c r="C110" s="37"/>
      <c r="D110" s="2"/>
      <c r="E110" s="2"/>
      <c r="F110" s="2"/>
      <c r="G110" s="2"/>
      <c r="H110" s="1"/>
    </row>
    <row r="111" spans="1:8" x14ac:dyDescent="0.25">
      <c r="A111" s="33" t="s">
        <v>42</v>
      </c>
      <c r="B111" s="40">
        <f>428362127.9+92944212.86</f>
        <v>521306340.75999999</v>
      </c>
      <c r="C111" s="40">
        <f>778418911.99-41939864.52</f>
        <v>736479047.47000003</v>
      </c>
      <c r="D111" s="35">
        <v>216041044.78</v>
      </c>
      <c r="E111" s="35">
        <v>212599425.71000001</v>
      </c>
      <c r="F111" s="2">
        <f>+D111+B111</f>
        <v>737347385.53999996</v>
      </c>
      <c r="G111" s="35">
        <v>0</v>
      </c>
      <c r="H111" s="2">
        <f>+F111-G111</f>
        <v>737347385.53999996</v>
      </c>
    </row>
    <row r="112" spans="1:8" x14ac:dyDescent="0.25">
      <c r="A112" s="8"/>
      <c r="B112" s="37"/>
      <c r="C112" s="37"/>
      <c r="D112" s="2"/>
      <c r="E112" s="2"/>
      <c r="F112" s="2"/>
      <c r="G112" s="2"/>
      <c r="H112" s="1"/>
    </row>
    <row r="113" spans="1:8" x14ac:dyDescent="0.25">
      <c r="A113" s="33" t="s">
        <v>43</v>
      </c>
      <c r="B113" s="34">
        <v>0</v>
      </c>
      <c r="C113" s="34">
        <v>0</v>
      </c>
      <c r="D113" s="35">
        <v>0</v>
      </c>
      <c r="E113" s="35">
        <v>0</v>
      </c>
      <c r="F113" s="2">
        <f>+D113+B113</f>
        <v>0</v>
      </c>
      <c r="G113" s="35">
        <v>0</v>
      </c>
      <c r="H113" s="2">
        <f>+F113-G113</f>
        <v>0</v>
      </c>
    </row>
    <row r="114" spans="1:8" x14ac:dyDescent="0.25">
      <c r="A114" s="8"/>
      <c r="B114" s="37"/>
      <c r="C114" s="37"/>
      <c r="D114" s="2"/>
      <c r="E114" s="2"/>
      <c r="F114" s="2"/>
      <c r="G114" s="2"/>
      <c r="H114" s="1"/>
    </row>
    <row r="115" spans="1:8" x14ac:dyDescent="0.25">
      <c r="A115" s="33" t="s">
        <v>44</v>
      </c>
      <c r="B115" s="34">
        <v>0</v>
      </c>
      <c r="C115" s="34">
        <v>0</v>
      </c>
      <c r="D115" s="2">
        <v>0</v>
      </c>
      <c r="E115" s="2">
        <v>0</v>
      </c>
      <c r="F115" s="2">
        <f>+D115+B115</f>
        <v>0</v>
      </c>
      <c r="G115" s="35">
        <v>0</v>
      </c>
      <c r="H115" s="2">
        <f>+F115-G115</f>
        <v>0</v>
      </c>
    </row>
    <row r="116" spans="1:8" x14ac:dyDescent="0.25">
      <c r="A116" s="8"/>
      <c r="B116" s="37"/>
      <c r="C116" s="37"/>
      <c r="D116" s="2"/>
      <c r="E116" s="2"/>
      <c r="F116" s="2"/>
      <c r="G116" s="35"/>
      <c r="H116" s="2"/>
    </row>
    <row r="117" spans="1:8" x14ac:dyDescent="0.25">
      <c r="A117" s="33" t="s">
        <v>45</v>
      </c>
      <c r="B117" s="34">
        <v>0</v>
      </c>
      <c r="C117" s="34">
        <v>0</v>
      </c>
      <c r="D117" s="2">
        <v>0</v>
      </c>
      <c r="E117" s="2">
        <v>0</v>
      </c>
      <c r="F117" s="2">
        <f>+D117+B117</f>
        <v>0</v>
      </c>
      <c r="G117" s="35">
        <v>0</v>
      </c>
      <c r="H117" s="2">
        <f>+F117-G117</f>
        <v>0</v>
      </c>
    </row>
    <row r="118" spans="1:8" x14ac:dyDescent="0.25">
      <c r="A118" s="18"/>
      <c r="B118" s="28"/>
      <c r="C118" s="28"/>
      <c r="D118" s="3"/>
      <c r="E118" s="3"/>
      <c r="F118" s="4"/>
      <c r="G118" s="3"/>
      <c r="H118" s="4"/>
    </row>
    <row r="119" spans="1:8" x14ac:dyDescent="0.25">
      <c r="A119" s="18"/>
      <c r="B119" s="28"/>
      <c r="C119" s="28"/>
      <c r="D119" s="4"/>
      <c r="E119" s="4"/>
      <c r="F119" s="4"/>
      <c r="G119" s="4"/>
      <c r="H119" s="29"/>
    </row>
    <row r="120" spans="1:8" x14ac:dyDescent="0.25">
      <c r="A120" s="19" t="s">
        <v>46</v>
      </c>
      <c r="B120" s="3">
        <f>SUM(B109:B117)</f>
        <v>428362127.89999998</v>
      </c>
      <c r="C120" s="3">
        <f>SUM(C109:C117)</f>
        <v>778418911.99000001</v>
      </c>
      <c r="D120" s="3">
        <f>SUM(D109:D117)</f>
        <v>220392676.78999999</v>
      </c>
      <c r="E120" s="3">
        <f>SUM(E109:E117)</f>
        <v>212438012.45000002</v>
      </c>
      <c r="F120" s="4">
        <f>+D120+B120</f>
        <v>648754804.68999994</v>
      </c>
      <c r="G120" s="3">
        <v>0</v>
      </c>
      <c r="H120" s="4">
        <f>+F120-G120</f>
        <v>648754804.68999994</v>
      </c>
    </row>
    <row r="121" spans="1:8" x14ac:dyDescent="0.25">
      <c r="A121" s="18"/>
      <c r="B121" s="28"/>
      <c r="C121" s="28"/>
      <c r="D121" s="4"/>
      <c r="E121" s="4"/>
      <c r="F121" s="4"/>
      <c r="G121" s="4"/>
      <c r="H121" s="29"/>
    </row>
    <row r="122" spans="1:8" x14ac:dyDescent="0.25">
      <c r="A122" s="19" t="s">
        <v>63</v>
      </c>
      <c r="B122" s="26"/>
      <c r="C122" s="26"/>
      <c r="D122" s="4"/>
      <c r="E122" s="4"/>
      <c r="F122" s="4"/>
      <c r="G122" s="4"/>
      <c r="H122" s="29"/>
    </row>
    <row r="123" spans="1:8" x14ac:dyDescent="0.25">
      <c r="A123" s="18"/>
      <c r="B123" s="28"/>
      <c r="C123" s="28"/>
      <c r="D123" s="4"/>
      <c r="E123" s="4"/>
      <c r="F123" s="23"/>
      <c r="G123" s="23"/>
      <c r="H123" s="23"/>
    </row>
    <row r="124" spans="1:8" x14ac:dyDescent="0.25">
      <c r="A124" s="33" t="s">
        <v>47</v>
      </c>
      <c r="B124" s="34">
        <v>0</v>
      </c>
      <c r="C124" s="34">
        <v>0</v>
      </c>
      <c r="D124" s="2">
        <v>0</v>
      </c>
      <c r="E124" s="2">
        <v>0</v>
      </c>
      <c r="F124" s="2">
        <f>+D124+B124</f>
        <v>0</v>
      </c>
      <c r="G124" s="35">
        <v>0</v>
      </c>
      <c r="H124" s="2">
        <f>+F124-G124</f>
        <v>0</v>
      </c>
    </row>
    <row r="125" spans="1:8" x14ac:dyDescent="0.25">
      <c r="A125" s="8"/>
      <c r="B125" s="37"/>
      <c r="C125" s="37"/>
      <c r="D125" s="2"/>
      <c r="E125" s="2"/>
      <c r="F125" s="2"/>
      <c r="G125" s="2"/>
      <c r="H125" s="1"/>
    </row>
    <row r="126" spans="1:8" ht="15.75" x14ac:dyDescent="0.25">
      <c r="A126" s="33" t="s">
        <v>48</v>
      </c>
      <c r="B126" s="34">
        <v>0</v>
      </c>
      <c r="C126" s="34">
        <v>0</v>
      </c>
      <c r="D126" s="38">
        <v>0</v>
      </c>
      <c r="E126" s="38">
        <v>0</v>
      </c>
      <c r="F126" s="2">
        <f>+D126+B126</f>
        <v>0</v>
      </c>
      <c r="G126" s="35">
        <v>0</v>
      </c>
      <c r="H126" s="2">
        <f>+F126-G126</f>
        <v>0</v>
      </c>
    </row>
    <row r="127" spans="1:8" x14ac:dyDescent="0.25">
      <c r="A127" s="18"/>
      <c r="B127" s="28"/>
      <c r="C127" s="28"/>
      <c r="D127" s="4"/>
      <c r="E127" s="4"/>
      <c r="F127" s="4"/>
      <c r="G127" s="4"/>
      <c r="H127" s="29"/>
    </row>
    <row r="128" spans="1:8" x14ac:dyDescent="0.25">
      <c r="A128" s="18"/>
      <c r="B128" s="28"/>
      <c r="C128" s="28"/>
      <c r="D128" s="4"/>
      <c r="E128" s="4"/>
      <c r="F128" s="4"/>
      <c r="G128" s="4"/>
      <c r="H128" s="29"/>
    </row>
    <row r="129" spans="1:8" ht="15.75" x14ac:dyDescent="0.25">
      <c r="A129" s="19" t="s">
        <v>49</v>
      </c>
      <c r="B129" s="28">
        <v>0</v>
      </c>
      <c r="C129" s="28">
        <v>0</v>
      </c>
      <c r="D129" s="5">
        <v>0</v>
      </c>
      <c r="E129" s="5">
        <v>0</v>
      </c>
      <c r="F129" s="4">
        <f>+D129+B129</f>
        <v>0</v>
      </c>
      <c r="G129" s="3">
        <v>0</v>
      </c>
      <c r="H129" s="4">
        <f>+F129-G129</f>
        <v>0</v>
      </c>
    </row>
    <row r="130" spans="1:8" x14ac:dyDescent="0.25">
      <c r="A130" s="18"/>
      <c r="B130" s="28"/>
      <c r="C130" s="28"/>
      <c r="D130" s="23"/>
      <c r="E130" s="23"/>
      <c r="F130" s="23"/>
      <c r="G130" s="23"/>
      <c r="H130" s="23"/>
    </row>
    <row r="131" spans="1:8" x14ac:dyDescent="0.25">
      <c r="A131" s="18"/>
      <c r="B131" s="28"/>
      <c r="C131" s="28"/>
      <c r="D131" s="23"/>
      <c r="E131" s="23"/>
      <c r="F131" s="23"/>
      <c r="G131" s="23"/>
      <c r="H131" s="23"/>
    </row>
    <row r="132" spans="1:8" ht="15.75" x14ac:dyDescent="0.25">
      <c r="A132" s="20" t="s">
        <v>50</v>
      </c>
      <c r="B132" s="25">
        <f>B129+B120+B105</f>
        <v>428362127.89999998</v>
      </c>
      <c r="C132" s="25">
        <f>C129+C120+C105</f>
        <v>778418911.99000001</v>
      </c>
      <c r="D132" s="25">
        <f>D129+D120+D105</f>
        <v>220392676.78999999</v>
      </c>
      <c r="E132" s="25">
        <f>E129+E120+E105</f>
        <v>212438012.45000002</v>
      </c>
      <c r="F132" s="5">
        <f>+D132+B132</f>
        <v>648754804.68999994</v>
      </c>
      <c r="G132" s="5">
        <v>0</v>
      </c>
      <c r="H132" s="5">
        <f>+F132-G132</f>
        <v>648754804.68999994</v>
      </c>
    </row>
    <row r="133" spans="1:8" ht="15.75" x14ac:dyDescent="0.25">
      <c r="A133" s="18"/>
      <c r="B133" s="28"/>
      <c r="C133" s="28"/>
      <c r="D133" s="24"/>
      <c r="E133" s="24"/>
      <c r="F133" s="30"/>
      <c r="G133" s="30"/>
      <c r="H133" s="30"/>
    </row>
    <row r="134" spans="1:8" ht="15.75" x14ac:dyDescent="0.25">
      <c r="A134" s="18"/>
      <c r="B134" s="28"/>
      <c r="C134" s="28"/>
      <c r="D134" s="23"/>
      <c r="E134" s="23"/>
      <c r="F134" s="31"/>
      <c r="G134" s="31"/>
      <c r="H134" s="31"/>
    </row>
    <row r="135" spans="1:8" ht="15.75" x14ac:dyDescent="0.25">
      <c r="A135" s="20" t="s">
        <v>57</v>
      </c>
      <c r="B135" s="32">
        <f>B132+B93</f>
        <v>559203696.13999999</v>
      </c>
      <c r="C135" s="32">
        <f>C132+C93</f>
        <v>796644430.34000003</v>
      </c>
      <c r="D135" s="32">
        <f>D132+D93</f>
        <v>248345337.38999999</v>
      </c>
      <c r="E135" s="32">
        <f>E132+E93</f>
        <v>276781110.44</v>
      </c>
      <c r="F135" s="5">
        <f>+D135+B135</f>
        <v>807549033.52999997</v>
      </c>
      <c r="G135" s="5">
        <v>0</v>
      </c>
      <c r="H135" s="5">
        <f>+F135-G135</f>
        <v>807549033.52999997</v>
      </c>
    </row>
    <row r="136" spans="1:8" x14ac:dyDescent="0.25">
      <c r="B136" s="39"/>
      <c r="C136" s="39"/>
    </row>
    <row r="138" spans="1:8" x14ac:dyDescent="0.25">
      <c r="G138" s="7"/>
    </row>
    <row r="140" spans="1:8" x14ac:dyDescent="0.25">
      <c r="E140" s="7"/>
    </row>
    <row r="141" spans="1:8" x14ac:dyDescent="0.25">
      <c r="A141" s="41" t="s">
        <v>71</v>
      </c>
      <c r="B141" s="41"/>
      <c r="C141" s="41"/>
      <c r="D141" s="41"/>
      <c r="E141" s="41"/>
      <c r="F141" s="41"/>
      <c r="G141" s="41"/>
      <c r="H141" s="41"/>
    </row>
    <row r="142" spans="1:8" x14ac:dyDescent="0.25">
      <c r="A142" s="41" t="s">
        <v>67</v>
      </c>
      <c r="B142" s="41"/>
      <c r="C142" s="41"/>
      <c r="D142" s="41"/>
      <c r="E142" s="41"/>
      <c r="F142" s="41"/>
      <c r="G142" s="41"/>
      <c r="H142" s="41"/>
    </row>
    <row r="145" spans="1:8" x14ac:dyDescent="0.25">
      <c r="A145" s="42" t="s">
        <v>64</v>
      </c>
      <c r="B145" s="42"/>
      <c r="C145" s="42"/>
      <c r="D145" s="42"/>
      <c r="E145" s="42"/>
      <c r="F145" s="42"/>
      <c r="G145" s="42"/>
      <c r="H145" s="42"/>
    </row>
  </sheetData>
  <mergeCells count="18">
    <mergeCell ref="A53:C53"/>
    <mergeCell ref="A95:C95"/>
    <mergeCell ref="A7:C7"/>
    <mergeCell ref="D7:E7"/>
    <mergeCell ref="F7:G7"/>
    <mergeCell ref="D53:E53"/>
    <mergeCell ref="F53:G53"/>
    <mergeCell ref="A1:H1"/>
    <mergeCell ref="A2:H2"/>
    <mergeCell ref="A3:H3"/>
    <mergeCell ref="A4:A5"/>
    <mergeCell ref="B4:C4"/>
    <mergeCell ref="D4:E4"/>
    <mergeCell ref="A141:H141"/>
    <mergeCell ref="A142:H142"/>
    <mergeCell ref="A145:H145"/>
    <mergeCell ref="D95:E95"/>
    <mergeCell ref="F95:G95"/>
  </mergeCells>
  <printOptions horizontalCentered="1"/>
  <pageMargins left="0.31496062992125984" right="0.31496062992125984" top="0.23622047244094491" bottom="0.23622047244094491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</dc:creator>
  <cp:lastModifiedBy>Bernardo Razo</cp:lastModifiedBy>
  <cp:lastPrinted>2023-03-21T04:35:04Z</cp:lastPrinted>
  <dcterms:created xsi:type="dcterms:W3CDTF">2020-01-20T20:21:47Z</dcterms:created>
  <dcterms:modified xsi:type="dcterms:W3CDTF">2023-03-22T01:49:41Z</dcterms:modified>
</cp:coreProperties>
</file>